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3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37.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33.xml"/>
  <Override ContentType="application/vnd.openxmlformats-officedocument.spreadsheetml.worksheet+xml" PartName="/xl/worksheets/sheet4.xml"/>
  <Override ContentType="application/vnd.openxmlformats-officedocument.spreadsheetml.worksheet+xml" PartName="/xl/worksheets/sheet39.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38.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worksheet+xml" PartName="/xl/worksheets/sheet35.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3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34.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35.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36.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33.xml"/>
  <Override ContentType="application/vnd.openxmlformats-officedocument.drawing+xml" PartName="/xl/drawings/drawing38.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37.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erkwijze" sheetId="1" r:id="rId4"/>
    <sheet state="visible" name="analyse bewindspersonen" sheetId="2" r:id="rId5"/>
    <sheet state="visible" name="analyse ministeries" sheetId="3" r:id="rId6"/>
    <sheet state="visible" name="Schoof" sheetId="4" r:id="rId7"/>
    <sheet state="visible" name="Uitermark" sheetId="5" r:id="rId8"/>
    <sheet state="visible" name="van Marum" sheetId="6" r:id="rId9"/>
    <sheet state="visible" name="Faber" sheetId="7" r:id="rId10"/>
    <sheet state="visible" name="Szabo" sheetId="8" r:id="rId11"/>
    <sheet state="visible" name="Wiersma" sheetId="9" r:id="rId12"/>
    <sheet state="visible" name="Rummenie" sheetId="10" r:id="rId13"/>
    <sheet state="visible" name="Bruins" sheetId="11" r:id="rId14"/>
    <sheet state="visible" name="Keijzer" sheetId="12" r:id="rId15"/>
    <sheet state="visible" name="Nobel" sheetId="13" r:id="rId16"/>
    <sheet state="visible" name="Van Hijum" sheetId="14" r:id="rId17"/>
    <sheet state="visible" name="Palmen" sheetId="15" r:id="rId18"/>
    <sheet state="visible" name="Heinen" sheetId="16" r:id="rId19"/>
    <sheet state="visible" name="Oostenbruggen" sheetId="17" r:id="rId20"/>
    <sheet state="visible" name="Beljaarts" sheetId="18" r:id="rId21"/>
    <sheet state="visible" name="Brekelmans" sheetId="19" r:id="rId22"/>
    <sheet state="visible" name="Tuinman" sheetId="20" r:id="rId23"/>
    <sheet state="visible" name="Veldkamp" sheetId="21" r:id="rId24"/>
    <sheet state="visible" name="Klever!" sheetId="22" r:id="rId25"/>
    <sheet state="visible" name="van Weel" sheetId="23" r:id="rId26"/>
    <sheet state="visible" name="Hermans" sheetId="24" r:id="rId27"/>
    <sheet state="visible" name="Coenradie" sheetId="25" r:id="rId28"/>
    <sheet state="visible" name="Struycken" sheetId="26" r:id="rId29"/>
    <sheet state="visible" name="Madlener" sheetId="27" r:id="rId30"/>
    <sheet state="visible" name="Jansen, C" sheetId="28" r:id="rId31"/>
    <sheet state="visible" name="Jansen, D" sheetId="29" r:id="rId32"/>
    <sheet state="visible" name="Boerma" sheetId="30" r:id="rId33"/>
    <sheet state="visible" name="Pouw-Verweij" sheetId="31" r:id="rId34"/>
    <sheet state="visible" name="Tieman!" sheetId="32" r:id="rId35"/>
    <sheet state="visible" name="Paul" sheetId="33" r:id="rId36"/>
    <sheet state="visible" name="Agema" sheetId="34" r:id="rId37"/>
    <sheet state="visible" name="Maeijer" sheetId="35" r:id="rId38"/>
    <sheet state="visible" name="Karremans (VWS)" sheetId="36" r:id="rId39"/>
    <sheet state="visible" name="Karremans (EZ)" sheetId="37" r:id="rId40"/>
    <sheet state="visible" name="Aartsen" sheetId="38" r:id="rId41"/>
    <sheet state="visible" name="Tielen" sheetId="39" r:id="rId42"/>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0">
      <text>
        <t xml:space="preserve">Geen posts over gevonden</t>
      </text>
    </comment>
    <comment authorId="0" ref="B12">
      <text>
        <t xml:space="preserve">wel een post over gevonden maar geen verdere info.</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7">
      <text>
        <t xml:space="preserve">Geen verdere informatie over gevonden</t>
      </text>
    </comment>
  </commentList>
</comments>
</file>

<file path=xl/sharedStrings.xml><?xml version="1.0" encoding="utf-8"?>
<sst xmlns="http://schemas.openxmlformats.org/spreadsheetml/2006/main" count="1286" uniqueCount="528">
  <si>
    <t>Week 18 tot en met week 27</t>
  </si>
  <si>
    <t xml:space="preserve">Geen afspraken genoteerd met </t>
  </si>
  <si>
    <t>ZBO's</t>
  </si>
  <si>
    <t xml:space="preserve">Zelfstandig Bestuursorgaan zoals bijv. UWV KvK, SVB, CBS </t>
  </si>
  <si>
    <t>Advies commissies</t>
  </si>
  <si>
    <t>Bijv. de Commissie Macrodoelmatigheid mbo</t>
  </si>
  <si>
    <t>Adviescolleges</t>
  </si>
  <si>
    <t>Bijv. Raad van State, Algemene Rekenkamer</t>
  </si>
  <si>
    <t>Toezichthouders</t>
  </si>
  <si>
    <t>Bijv. Autoriteit Persoonsgegevens, National Ombudsman</t>
  </si>
  <si>
    <t>Buitenlandse directe collega's</t>
  </si>
  <si>
    <t>Bijv. staatshoofden, ministers, EU, NAVO, VN</t>
  </si>
  <si>
    <t>Binnenlandse directe collega's</t>
  </si>
  <si>
    <t>Bijv. burgemeesters, leden Tweede kamer, Provinicale Staten</t>
  </si>
  <si>
    <t xml:space="preserve">Speciaal aangestelden </t>
  </si>
  <si>
    <t>Bijv. procesregisseir, verkenner, speciale gezant</t>
  </si>
  <si>
    <t>Wel afspraken genoteerd met</t>
  </si>
  <si>
    <t>VNG</t>
  </si>
  <si>
    <t xml:space="preserve">IPO </t>
  </si>
  <si>
    <t>Interprovinicaal Overleg</t>
  </si>
  <si>
    <t>SER</t>
  </si>
  <si>
    <t>Evenementen waarbij een bewindspersoon een presentatie geeft niet meerekenen. Tenzij er naast de presentatie nog duidelijk lobby heeft plaatsgevonden.</t>
  </si>
  <si>
    <t xml:space="preserve">Leerlingen, ouders of docenten hoeven niet bij naam genoemd worden. Het hoofd van een school wel. </t>
  </si>
  <si>
    <t>Ministerie</t>
  </si>
  <si>
    <t>Functie</t>
  </si>
  <si>
    <t>naam bewindspersoon</t>
  </si>
  <si>
    <t>externe afspraken</t>
  </si>
  <si>
    <t>Gesprekspartner(s)*</t>
  </si>
  <si>
    <t>%</t>
  </si>
  <si>
    <t>onderwerp</t>
  </si>
  <si>
    <t>compleet</t>
  </si>
  <si>
    <t>incompleet</t>
  </si>
  <si>
    <t>AenM</t>
  </si>
  <si>
    <t>Minister van Asiel en Migratie</t>
  </si>
  <si>
    <t>Faber</t>
  </si>
  <si>
    <t>BZ</t>
  </si>
  <si>
    <t>Minister van Buitenlande Zaken</t>
  </si>
  <si>
    <t>Veldkamp</t>
  </si>
  <si>
    <t>Minister voor Buitenlandse Handel en Ontwikkelingshulp</t>
  </si>
  <si>
    <t>Boerma</t>
  </si>
  <si>
    <t>Klever</t>
  </si>
  <si>
    <t>BZK</t>
  </si>
  <si>
    <t>Staatssecretaris Herstel Groningen</t>
  </si>
  <si>
    <t>van Marum</t>
  </si>
  <si>
    <t>DEF</t>
  </si>
  <si>
    <t>Minister van Defensie</t>
  </si>
  <si>
    <t>Brekelmans</t>
  </si>
  <si>
    <t>EZ</t>
  </si>
  <si>
    <t>Minister van Economische Zaken</t>
  </si>
  <si>
    <t>Beljaarts</t>
  </si>
  <si>
    <t>FIN</t>
  </si>
  <si>
    <t>Minister van Financien</t>
  </si>
  <si>
    <t>Heinen</t>
  </si>
  <si>
    <t>IenW</t>
  </si>
  <si>
    <t>Minister van Infrastructuur en Waterstaart</t>
  </si>
  <si>
    <t>Tieman</t>
  </si>
  <si>
    <t>Staatssecretaris Openbaar Vervoer en Milieu</t>
  </si>
  <si>
    <t>Jansen, C</t>
  </si>
  <si>
    <t>JenV</t>
  </si>
  <si>
    <t>Minister van Justitie en Veiligheid</t>
  </si>
  <si>
    <t>van Weel</t>
  </si>
  <si>
    <t>Staatssecretaris Rechtsbescherming</t>
  </si>
  <si>
    <t>Struycken</t>
  </si>
  <si>
    <t>VWS</t>
  </si>
  <si>
    <t>Staatssecretaris Jeugd, Preventie en Sport</t>
  </si>
  <si>
    <t>Tielen</t>
  </si>
  <si>
    <t>Staatssecretaris Langdurige en Maatschappelijke Zorg</t>
  </si>
  <si>
    <t>Pouw-Verweij</t>
  </si>
  <si>
    <t>SZW</t>
  </si>
  <si>
    <t>Minister van Sociale Zaken en Werkgelegenheid</t>
  </si>
  <si>
    <t>van Hijum</t>
  </si>
  <si>
    <t>AZ</t>
  </si>
  <si>
    <t>Minister van Algemene Zaken en Minister-President</t>
  </si>
  <si>
    <t>Schoof</t>
  </si>
  <si>
    <t>Staatssecretaris Fiscaliteit, Belastingdienst en Douane</t>
  </si>
  <si>
    <t>van Oostenbruggen</t>
  </si>
  <si>
    <t>Staatssecretaris Herstel en Toeslagen</t>
  </si>
  <si>
    <t>Palmen</t>
  </si>
  <si>
    <t>Staatssecretaris Digitalisering en Koninkrijksrelaties</t>
  </si>
  <si>
    <t>Szabó</t>
  </si>
  <si>
    <t>KGG</t>
  </si>
  <si>
    <t>Minister van Klimaat en Groene Groei</t>
  </si>
  <si>
    <t>Hermans</t>
  </si>
  <si>
    <t>OCW</t>
  </si>
  <si>
    <t>Staatssecretaris Funderend Onderwijs en Emancipatie</t>
  </si>
  <si>
    <t>Paul</t>
  </si>
  <si>
    <t>LVVN</t>
  </si>
  <si>
    <t>Staatssecretaris van Landbouw, Visserij, Voedselzekerheid en Natuur</t>
  </si>
  <si>
    <t>Rummenie</t>
  </si>
  <si>
    <t>Minister van Onderwijs Cultuur en Wetenschap</t>
  </si>
  <si>
    <t>Bruins</t>
  </si>
  <si>
    <t>Karremans (EZ)</t>
  </si>
  <si>
    <t>Staatssecretaris van Justitie en Veiligheid</t>
  </si>
  <si>
    <t>Coenradie</t>
  </si>
  <si>
    <t>Karremans (VWS)</t>
  </si>
  <si>
    <t>Staatssecretaris Participatie en Integratie</t>
  </si>
  <si>
    <t>Nobel</t>
  </si>
  <si>
    <t>VRO</t>
  </si>
  <si>
    <t>Minister van Volkshuisvesting en Ruimtelijke Ordening</t>
  </si>
  <si>
    <t>Keijzer</t>
  </si>
  <si>
    <t>Minister van Landbouw, Visserij, Voedselzekerheid en Natuur</t>
  </si>
  <si>
    <t>Wiersma</t>
  </si>
  <si>
    <t>Staatssecretaris van van Defensie</t>
  </si>
  <si>
    <t>Tuinman</t>
  </si>
  <si>
    <t>Madlener</t>
  </si>
  <si>
    <t>Maeijer</t>
  </si>
  <si>
    <t>Minister van Volksgezondheid, Welzijn en Sport</t>
  </si>
  <si>
    <t>Agema</t>
  </si>
  <si>
    <t>Minister van Binnenlandse Zaken en Koninkrijksrelaties</t>
  </si>
  <si>
    <t xml:space="preserve">Uitermark </t>
  </si>
  <si>
    <t>Aartsen</t>
  </si>
  <si>
    <t>Jansen, D</t>
  </si>
  <si>
    <t>totaal</t>
  </si>
  <si>
    <t>mei-juni 25</t>
  </si>
  <si>
    <t>sept/okt 24'</t>
  </si>
  <si>
    <t xml:space="preserve">totaal aantal afspraken genoteerd </t>
  </si>
  <si>
    <t>nvt</t>
  </si>
  <si>
    <t>totaal aantal keer compleet ingevuld</t>
  </si>
  <si>
    <t>totaal aantal keer onderwerp genoemd</t>
  </si>
  <si>
    <t>totaal aantal keer gesprekspartner ingevuld</t>
  </si>
  <si>
    <t>% gesprekspartner</t>
  </si>
  <si>
    <t>% onderwerp</t>
  </si>
  <si>
    <t>Compleet sept-okt '24 %</t>
  </si>
  <si>
    <t>Compleet mei-juni '25</t>
  </si>
  <si>
    <t>Compleet sept-okt '24</t>
  </si>
  <si>
    <t>Datum</t>
  </si>
  <si>
    <t>Afspraak (kopiëren en plakken uit agenda!)</t>
  </si>
  <si>
    <t>Gesprekspartner(s) genoemd?</t>
  </si>
  <si>
    <t>Onderwerp genoemd?</t>
  </si>
  <si>
    <t>Zowel onderwerp als gesprekspartner benoemd</t>
  </si>
  <si>
    <t>Geen onderwerp én geen gesprekspartner benoemd</t>
  </si>
  <si>
    <t>Opmerkingen</t>
  </si>
  <si>
    <t>Gesprek: gesprek met Christophe Fouquet, CEO van ASML over actuele ontwikkelingen (via communicatietechnologie)</t>
  </si>
  <si>
    <t>Gesprek: gesprek samen met minister Klever (Buitenlandse Handel en Ontwikkelingshulp) en Beljaarts (EZ) met een delegatie van het bedrijfsleven en VNO-NCW over de handelstarieven en de gevolgen daarvan  (via communicatietechnologie)</t>
  </si>
  <si>
    <t>Gesprek: vervolggesprek samen met minister Madlener (IenW) met Pieter van Oord, de CEO van Schiphol Airport (Den Haag)</t>
  </si>
  <si>
    <t>10/11 mei 25</t>
  </si>
  <si>
    <t xml:space="preserve"> Op 10 mei reist hij door naar Aruba. Hier bezoekt hij een lokale onderneming, het Horacio Oduber ziekenhuis en het Korrektie Instituut Aruba. De minister-president vertrekt 11 mei naar Curaçao, waar hij een rondleiding krijgt op de marinebasis.
</t>
  </si>
  <si>
    <t xml:space="preserve">Sint Maarten, waar hij zich laat informeren over de thema’s economische ontwikkeling, wederopbouw en goed bestuur. </t>
  </si>
  <si>
    <t xml:space="preserve">Op 13 mei staan de bezoeken aan Saba en Sint Eustatius op het programma. Op Saba bekijkt de minister-president tijdens een tour projecten die in het teken staan van natuurbehoud en voedselzekerheid. Op Sint Eustatius volgt een tour in het teken van Statia 2026. Aan het einde van de dag vertrekt minister-president Schoof weer naar Sint Maarten. </t>
  </si>
  <si>
    <t>Op 14 mei staat onder andere een bezoek aan de cruiseterminal, in het kader van economische ontwikkeling, op het programma. Daarnaast bezoekt minister-president de Courthouse en wederopbouwprojecten die zijn gestart na de verwoestingen door orkaan Irma in 2017.</t>
  </si>
  <si>
    <t>Gesprek: kennismakingsgesprek met Sander van ’t Noordende, CEO van uitzendbureau Randstad (Den Haag)</t>
  </si>
  <si>
    <t>Gesprek: met Ingrid Thijsen, voorzitter van VNO-NCW, over de demissionaire status van het kabinet en over onderwerpen als stikstof, de elektriciteitsprijzen en de Amerikaanse handelstarieven (Den Haag)</t>
  </si>
  <si>
    <t>Gesprek: kennismakingsgesprek met een delegatie van het Rode Kruis (Den Haag)</t>
  </si>
  <si>
    <t>Werkbezoek: de minister-president brengt een bezoek aan de Stichting Argan en gaat daar in gesprek met jongeren met een migratieachtergrond (Amsterdam)</t>
  </si>
  <si>
    <t>Totaal aantal externe afspraken</t>
  </si>
  <si>
    <t>Gesprekspartners BIJ NAAM genoemd</t>
  </si>
  <si>
    <t>als % van totaal aantal externe afspraken</t>
  </si>
  <si>
    <t>Gesprekspartner HERLEIDBAAR</t>
  </si>
  <si>
    <t xml:space="preserve">GEEN gesprekspartner(s) geïdentificeerd </t>
  </si>
  <si>
    <t xml:space="preserve">Totaal aantal keer gesprekspartner geïdentificeerd </t>
  </si>
  <si>
    <t>Totaal aantal keer onderwerp genoemd</t>
  </si>
  <si>
    <t xml:space="preserve">Afspraak geheel compleet </t>
  </si>
  <si>
    <t>Afspraak geheel incompleet</t>
  </si>
  <si>
    <t xml:space="preserve"> </t>
  </si>
  <si>
    <t>Zowel onderwerp als gesprekspartner geïdentificeerd</t>
  </si>
  <si>
    <t>Gesprek: kennismaking met directeur Amnesty International Nederland Dagmar Oudshoorn en gesprek over het werk van Amnesty. Ook wordt de petitie over etnisch profileren overhandigd aan de minister (Den Haag)</t>
  </si>
  <si>
    <t>Gesprek: overleg met het dagelijks bestuur G40; Paul Depla (voorzitter G40 - burgemeester Breda), Roelof Bleker (vicevoorzitter G40 - burgemeester Enschede), Jos Wienen (dagelijks bestuur - burgemeester Haarlem), Manouska Mollema (voorzitter pijler Sociaal - wethouder Groningen), Hanneke Steen (vicevoorzitter pijler Fysiek - wethouder Hengelo), Willem Jan Stegeman (voorzitter themagroep Financiën - wethouder Amersfoort) en Marc Jaarsma (secretaris G40) over de kracht en de positie van de G40-steden, hardheden in het sociaal domein, warmtetransitie, weerbaarheid en veiligheid, en financiële verhoudingen (Den Haag)</t>
  </si>
  <si>
    <t>Werkbezoek: minister Uitermark gaat samen met burgemeester Jan van Zanen (Den Haag) op werkbezoek in het kader van de personen met verward en onbegrepen gedrag. Er wordt een politiebureau en een woonlocatie van het Leger des Heils bezocht (Den Haag)</t>
  </si>
  <si>
    <t>Gesprek: overleg met Serv Wiemers van Open State foundation en Tweede Kamerleden Glimina Chakor en Joost Sneller over de openbare agenda’s van bewindspersonen (Den Haag)</t>
  </si>
  <si>
    <t>Gesprek: kennismaking met Marc Fierstra van de Nederlandse Vereniging voor Rechtspraak over de bewaking van de kwaliteit en toegankelijkheid van de rechtspraak (Den Haag)</t>
  </si>
  <si>
    <t>Gesprek: minister Uitermark gaat in gesprek met leden van het medewerkersnetwerk League Rijk (netwerk voor Rijksambtenaren met een arbeidsbijzonderheid) over onder andere toegankelijkheid op de werkvloer (Den Haag)</t>
  </si>
  <si>
    <t>Werkbezoek: minister Uitermark is op werkbezoek bij de gemeente Rijswijk in het kader van het rapport van de Raad voor het Openbaar Bestuur (ROB) ‘Naar een uitvoerende macht’ over veranderingen die nodig zijn in het systeem van het openbaar bestuur om de positie van uitvoerders te versterken. Het bezoek bestond uit een gesprek met Huri Sahin (burgemeester Rijswijk), Larissa Bentvelzen (locoburgemeester Rijswijk), Caelesta Brown (voorzitter ROB), Iris Sluiter (secretaris-directeur ROB) en Daan Musters (adviseur ROB). Aansluitend is er een bezoek aan het werkgeversservicepunt (WSP) (Rijswijk)</t>
  </si>
  <si>
    <t>Gesprek: overleg met Dick Berlijn (oud-commandant der strijdkrachten) namens de Stichting J.W. Racer Huis over de weerbaarheid van de democratie (Den Haag)</t>
  </si>
  <si>
    <t>Gesprek: informeel overleg met Sharon Dijksma (voorzitter) en Leonard Geluk (managing director) van de Vereniging Nederlandse Gemeenten (VNG) met staatssecretaris Van Oostenbruggen (Fiscaliteit, Belastingdienst en Douane) over gemeentefinanciën (Den Haag)</t>
  </si>
  <si>
    <t>Bestuurlijk overleg: over de verkiezingsdatum voor de Tweede Kamerverkiezingen met Wim Kuijken (voorzitter kiesraad); Jos Hessels (burgemeester Echt-Susteren) en Ton Heerts (burgemeester Apeldoorn) vanuit de Vereniging Nederlandse Gemeenten (VNG) en Marjolein Smulders van de Nederlandse Vereniging voor Burgerzaken (NVVB) (via communicatietechnologie)</t>
  </si>
  <si>
    <t>Gesprek: kennismaking met de voorzitters van politieke jongerenorganisaties: Froukje van Dam (voorzitter Jonge Democraten), Eva Brandemann (oud-voorzitter JNSC), Thomas Beukema (voorzitter JNSC),  Jerke Setz (voorzitter Perspectief/CU), Mauk Bresser (voorzitter JOVD), Naoufal Akhatab (voorzitter DENKJONG), Joanne Sloof (voorzitter CDJA), Sil van 't Veen (Vicevoorzitter Jong BBB Overijssel), Johan Roodnat (voorzitter SGP-jongeren), voornamelijk over de thema’s ‘aantrekkelijkheid van de politiek voor jongeren’ en ‘de rol van politieke jongerenorganisaties in politiek en maatschappij’ (Den Haag)</t>
  </si>
  <si>
    <t>Evenement: minister Uitermark geeft een toespraak bij het Nationaal Congres tegen Discriminatie en Racisme georganiseerd door de Nationaal Coördinator tegen Discriminatie en Racisme (NCDR). Ook woont ze met Zijne Majesteit de Koning 1 van de deelsessies bij waar deelnemers vertellen over persoonlijke ervaringen met (institutioneel) racisme (Nieuwegein)</t>
  </si>
  <si>
    <t>Totaal</t>
  </si>
  <si>
    <t>Totaal bij naam genoemd</t>
  </si>
  <si>
    <t>Totaal onderwerp genoemd</t>
  </si>
  <si>
    <t>Totaal 'compleet'</t>
  </si>
  <si>
    <t>Totaal 'niets'</t>
  </si>
  <si>
    <t>GEEN gesprekspartner(s) genoemd</t>
  </si>
  <si>
    <t xml:space="preserve">Agenda week 18 niet aanwezig </t>
  </si>
  <si>
    <t>Werkbezoek: bezoek aan Niemeyer Campus in het kader van de economische agenda samen met minister Beljaarts (EZ) (Groningen)</t>
  </si>
  <si>
    <t>Werkbezoek: bezoek aan museumcafé Het Pomphuis en museum MADA in het kader van de economische agenda, samen met minister Beljaarts (EZ) (Groningen)</t>
  </si>
  <si>
    <t>Werkbezoek: bezoek aan Groningen Airport Eelde in het kader van de economische agenda, samen met minister Beljaarts (EZ) (Eelde)</t>
  </si>
  <si>
    <t>Gesprek: met CEO Groningen Seaports, in het kader van afscheid van de CEO bij Groningen Seaports (Provinciehuis, Groningen)</t>
  </si>
  <si>
    <t>Gesprek: met de wetenschappelijk directeur en de coördinator van Kennisplatform Leefbaar en Kansrijk Groningen over hun onderzoeken naar de gevolgen van de gaswinning (Provinciehuis, Groningen)</t>
  </si>
  <si>
    <t>Gesprek: met Jong Noord over de Staat van Groningen en Noord-Drenthe (Provinciehuis, Groningen)</t>
  </si>
  <si>
    <t>Werkbezoek: bezoek aan Lifelines de biobank van Noord-Nederland onder leiding van wetenschappelijk directeur Lifelines Jochen Mirau (Eemspoort, Groningen)</t>
  </si>
  <si>
    <t>Werkbezoek: bezoek aan TU Delft, faculteit Geo-sciences in het kader van onderzoeken naar schade, veiligheid en stabiliteit van de bodem (Delft)</t>
  </si>
  <si>
    <t>Gesprek: bijpraten met mevrouw Nina Beswerda, extern voorzitter Taskforce MKB van de Nationaal Coördinator Groningen (NCG) (Groningen)</t>
  </si>
  <si>
    <t>Idem</t>
  </si>
  <si>
    <t>Agenda's week 18, 24, 25, 26 en 27 niet aanwezig</t>
  </si>
  <si>
    <t>Werkbezoek: minister Faber bezoekt de gemeentelijke opvang voor ontheemden uit Oekraïne in Oude Pekela en gaat in gesprek met burgemeester Jaap Kuin (Oude Pekela)</t>
  </si>
  <si>
    <t>Gesprek: minister Faber spreekt met de burgemeester van de gemeente Cranendonck, Roland van Kessel (via communicatietechnologie)</t>
  </si>
  <si>
    <t>Werkbezoek: minister Faber brengt een werkbezoek aan het Landelijke Tactisch Commando bij de Koninklijke Marechaussee (Soesterberg)</t>
  </si>
  <si>
    <t>Werkbezoek: minister Faber brengt een werkbezoek aan het detentiecentrum in Zeist (Zeist)</t>
  </si>
  <si>
    <t>Gesprek: minister Faber heeft een kennismaking met C. van Dam en L. Lucas van de Onderzoeksraad Voor Veiligheid (Den Haag)</t>
  </si>
  <si>
    <t>Agenda week 18, 24, 25, 26 niet aanwezig</t>
  </si>
  <si>
    <t>Gesprek: informele kennismaking met de heer Hoogervorst, lid Colleges financieel toezicht (Cft). De voorzitter van de Cft, mevrouw Ongering, is bij het gesprek aanwezig (via communicatietechnologie)</t>
  </si>
  <si>
    <t>Werkbezoek: aan Waterstof Branchevereniging - NL Hydrogen (Delft). Dit werkbezoek staat in het teken van de groene waterstofketen op Curaçao. Onderstaande brancheorganisaties zijn aanwezig tijdens de bijeenkomst:
NLHydrogen: de branchevereniging die de waterstofsector vertegenwoordigt;
NMT-IRO: de branchevereniging die de maritieme maak- en offshore energie-industrie van Nederland vertegenwoordigt;
NedZero: de branchevereniging voor windenergie. NedZero vertegenwoordigt de volledige Nederlandse windenergiesector, bestaande uit ontwikkelaars, eigenaren, fabrikanten, (onderhoud)contractors, Original Equipment Manufacturers (OEM’s), adviseurs, havenbedrijven, kennisinstellingen en investeerders</t>
  </si>
  <si>
    <t>Gesprek: kennismakingsgesprek met de heer Putters (voorzitter) en mevrouw Prins (algemeen secretaris) van de Sociaal Economische Raad over het SER-Adviesrapport ‘AI, de toekomst van werk en sociaaleconomische implicaties’ en over de Nederlandse Digitaliseringsstrategie (Den Haag)</t>
  </si>
  <si>
    <t>Gesprek: kennismakingsgesprek met de heer Tjin-A-Tsoi (CEO en voorzitter van de Raad van Bestuur) van TNO over de Nederlandse Digitaliseringsstrategie (Den Haag)</t>
  </si>
  <si>
    <t>Gesprek: kennismakingsgesprek met de heer Van den Brink, voormalig CTO ASML, over de Nederlandse Digitaliseringsstrategie (Den Haag)</t>
  </si>
  <si>
    <t>26 t/m 28 mei
Werkbezoek: aan Bonaire. Gesprekken met het bestuurscollege, de heer Abraham, mevrouw Cicilia, mevrouw Den Heyer, gezaghebber, de heer Soliano en de waarnemend Rijksvertegenwoordiger, de heer Helmond. Bezoek aan meerdere bedrijven en maatschappelijke organisaties. De speerpunten van de staatssecretaris zijn economische zelfredzaamheid, goed bestuur en solide financiën. Al deze onderwerpen komen tijdens de gesprekken aan de orde.</t>
  </si>
  <si>
    <t>Bezoek aan het IND-kantoor en het politiebureau. In gesprek met medewerkers van het Korps Politie Caribisch Nederland en van het Regionale Informatie- en Expertisecentrum (RIEC) over de bestrijding van ondermijnende criminaliteit. Deelnemers zijn: de heren Lopez, Braaf en Mercera en mevrouw Van der Lugt.</t>
  </si>
  <si>
    <t>gesprek met vertegenwoordigers van bewonersorganisatie Pro Lagun over de situatie bij Selibon.</t>
  </si>
  <si>
    <t>rondleiding bij de Waterzuiveringsinstallatie van WEB. Hierbij zijn aanwezig: de heer Silberie en mevrouw Balentien.</t>
  </si>
  <si>
    <t>Onder het speerpunt economische zelfredzaamheid valt ook de inzet op voedselzekerheid door lokale voedselproductie. Daarom in de middag een bezoek aan de kippenboerderij Punta Blanku. In gesprek met onder meer mevrouw Emerenciana.</t>
  </si>
  <si>
    <t>MBO Bonaire, dit bezoek staat in het teken van de technische opleidingen die daar worden aangeboden.</t>
  </si>
  <si>
    <t>In de middag aaneensluitend gesprekken met vertegenwoordigers van Curoil, de heer Lasten, de Tourism Corporation Bonaire, mevrouw Angel en hotelvereniging BONHATA, mevrouw De Windt en de heer Opgenoort.</t>
  </si>
  <si>
    <t>Bezoek aan de witte slavenhuisjes onder leiding van mevrouw Pratt van stichting FuHiKuBo. Deze stichting houdt zich bezig met de cultuurhistorische geschiedenis van Bonaire.</t>
  </si>
  <si>
    <t>Aansluitend langs bij Bonaire International Airport. In gesprek met de heren Van der Scheer en Molina.</t>
  </si>
  <si>
    <t>Vervolgens een bezoek aan de Openbare Bibliotheek met een rondleiding door mevrouw Pocornie en mevrouw Verburgh.</t>
  </si>
  <si>
    <t>Vervolgens gesprek met bestuursleden van de Vereniging Bouwend Bonaire, de heer Hijlkema, de heer De Jongh, de heer Schokker en mevrouw Haze.</t>
  </si>
  <si>
    <t>In de middag spreekt de staatssecretaris met mevrouw Buys en de heer Stegers van Centraal Dialoog en gaat hij in gesprek met de heer Martha en Perigault Monte van de Kamer van Koophandel over ondersteuning van startende ondernemers. De staatssecretaris bezoekt twee ondernemers: mevrouw Meneses van Cocina Peruano en de heer Frans van Tarzonic.</t>
  </si>
  <si>
    <t>Gesprek: kennismakingsgesprek met mevrouw Burunciuc, Wereldbank: Country Director for the Caribbean countries, mevrouw Jagha, Wereldbank: programma manager Trustfund reconstruction Sint-Maarten en de heer Weekers, de Nederlandse Speciaal Vertegenwoordiger Wederopbouw Sint Maarten (Den Haag)</t>
  </si>
  <si>
    <t>Agenda week 18 niet aanwezig</t>
  </si>
  <si>
    <t>Agenda week 19 alleen ministerraad</t>
  </si>
  <si>
    <t xml:space="preserve">Werkbezoek: aan Tulpenkwekerij Gebroeders van Oers en aan Maatschap Knibbe-Boerma Akkerbouwbedrijf in het kader van gewasbescherming bollensector en akkerbouw met de voorzitter en directeur van de Koninklijke Algemeene Vereniging voor Bloembollencultuur KAVB, de voorzitter van Royal Antos, CEO/CTO en co-founder Bionomic en bollentellers (Wieringerwerf) </t>
  </si>
  <si>
    <t xml:space="preserve">Gesprek: met groepsdirectie van Rabobank over wat in gang is gezet rondom doelsturing, PAS-melders-problematiek en het mestdossier (Den Haag) </t>
  </si>
  <si>
    <t>Gesprek met de wetenschappers; de programmamanager en de senior onderzoeker Duurzame Melkveehouderij (G. Migchels en J. Reijs) van Wageningen University &amp; Research over het WUR-onderzoek doelsturing (Den Haag)</t>
  </si>
  <si>
    <t>Gesprek: vooroverleg met de voorzitter van de Raad van Toezicht van Wageningen Universiteit (Elbert Dijkgraaf) over de Strategische Tafel Landbouw en Voedsel (via communicatietechnologie)</t>
  </si>
  <si>
    <t>Gesprek: strategische tafel landbouw en voedsel over de nationale voedselstrategie en de MCEN in verbinding met doelsturen met de professor van de Erasmus School of Economics, de voorzitter van Biohuis (Smits van Oyen), de voorzitter van Glastuinbouw Nederland (Bom-Lemstra), de voorzitter van de Coalitie Vitale Varkenshouderij (Zwanenburg), de voorzitter van ZuivelNL (Schimmel), de voorzitter van Agractie (Van Zijtveld), de directeur van BO Akkerbouw (Hoogendijk), de voorzitter van de Nederlandse Akkerbouw Vakbond (Vermeulen), de voorzitter van de Land- en tuinbouworganisatie (Koopmans), de voorzitter van de Producenten Organisatie Varkenshouderij (Verriet), de voorzitter bij het Nederlands Agrarisch Jongeren Kontakt (Meijer), de voorzitter van BoerenNatuur (Klever), de voorzitter van de Nederlandse Vakbond Pluimveehouders (Oplaat), de algemeen directeur van VNO-NCW (Vijselaar), de directeur van de Natuur en Milieu Federaties (Van der Plas), de voorzitter van de Nederlandse Melkveehouders Vakbond (Endendijk) en de voorzitter van de Nederlandse Vakvereniging Pluimveehouders (Oplaat) (Den Haag)</t>
  </si>
  <si>
    <t>Gesprek met de voorzitter (Vollenbroek) en secretaris van Mobilisation for the Environment (MOB) over de brief aan de Tweede kamer over het Startpakket Nederland van het slot (Den Haag)</t>
  </si>
  <si>
    <t>Gesprek: kennismakingsgesprek en relatiebeheer met de leden van de Dutch Caribbean Agriculture, Livestock &amp; Fisheries Alliance (DCALFA) (Den Haag)</t>
  </si>
  <si>
    <t>Werkbezoek aan melkveehouderij in de gemeente Rijneveld in het kader van stikstof, inclusief een rondleiding over de boerderij (Rijneveld)</t>
  </si>
  <si>
    <t>Gesprek met Ger Koopmans (voorzitter LTO) en Hans van der Heuvel (algemeen directeur van LTO) om bij te praten over actualiteiten (Den Haag)</t>
  </si>
  <si>
    <t>Gesprek met Alien van Zijtveld (voorzitter Agractie) om bij te praten over actualiteiten (via communicatietechnologie)</t>
  </si>
  <si>
    <t>Werkbezoek: bezoek aan een melkveehouder in Bantega (Friesland) samen met minister Maria Panayiotou (minister van Landbouw van Cyprus), wegens Renure/Lely Sphere inclusief een rondleiding over de boerderij en een gezamenlijke werklunch in aanwezigheid van Wytse Sonnema (public affairs Lely), Gerben Boom (bestuurder NAJK), technisch expert Lely, Andreas Gregoriou (permanent Secretary of the Ministry of Agriculture, Rural Development and Environment), Dr. Makis Antoniades (director of the Department of Agriculture, acting Head of The Agricultural Research Institute) en Marios Adamides (Head of the Ministers Cabinet) (Friesland)</t>
  </si>
  <si>
    <t>Agenda week 19 alleen ministrieel overleg</t>
  </si>
  <si>
    <t xml:space="preserve">Werkbezoek: aan Weidevogels/grutto met de gedeputeerde van provincie Friesland, de wethouder van de gemeente Ooststellingwerf, directeur Vogelbescherming Nederland, de voorzitter Rijke Weide Vogelfonds, eigenaar biologisch melkveebedrijf en de voorzitter Bond Friese Volgelwachten (Oudega) </t>
  </si>
  <si>
    <t xml:space="preserve">Gesprek: over Natuurcompensatie Voordelta met de directeur van Natuur bij Natuurmonumenten, de directeur van Milieufederatie Zuid-Holland, de directeur van Stichting Duinbehoud, de voorzitter van Nederlandse Vissersbond, secretaris van de PO-Mosselcultuur, de voorzitter van de Noordelijke Visserij Alliantie en de directeur Milieu van het Havenbedrijf Rotterdam (Den Haag) </t>
  </si>
  <si>
    <t xml:space="preserve">Gesprek: met de eigenaar van Faunabeheer Midden Nederland en met de dierenarts van Dierenkliniek ‘t Westland over Wolven Zenderen (Den Haag) </t>
  </si>
  <si>
    <t>Gesprek: met de secretaris en een bestuurslid (D. van Tuinen) van de Nederlandse Vissersbond over Beleidskader Natuur en Waddenzee (Den Haag)</t>
  </si>
  <si>
    <t xml:space="preserve">Gesprek: met de voorzitters van de Nederlandse Melkveehouders Vakbond, Nederlandse Vakbond Pluimveehouders, Vereniging van Kalverhouders, Nederlandse Akkerbouw Vakbond en een bestuurslid van Agractie Nederland over internetconsultatie vernieuwde landelijke doelen voor Natura 2000 gebied (aanwezig: H. Endendijk, Bart Jan Oplaat, H. Luijerink, J. Venneman en A. Vermeulen) (Den Haag) </t>
  </si>
  <si>
    <t xml:space="preserve">Gesprek: met de onafhankelijke voorzitter (Roelof Bisschop) van werktafel uitvoeringsagenda Visserij over visie voedsel uit zee en grotere wateren (via communicatietechnologie) </t>
  </si>
  <si>
    <t xml:space="preserve">Gesprek: met de directeur van Stichting Nationale Park de Hoge Veluwe (dhr. Van Voorst tot Voorst) over voorgenomen bezuinigingen over nationale parken (via communicatietechnologie) </t>
  </si>
  <si>
    <t>Gesprek met de president van National Agriculture and Food Research Organisation (NARO) over benadrukken belang van internationale samenwerking om innovaties voor duurzame voedselsystemen te versnellen, benadrukken dat Nederland en Japan elkaar veel te bieden hebben door gemeenschappelijke uitdagingen zoals toenemende arbeidsschaarste, nadelige effecten van klimaatverandering en de ambitie om tot een duurzamere voedselproductie te komen en het verkrijgen commitment aan gezamenlijke onderzoeksprojecten</t>
  </si>
  <si>
    <t>Werkbezoek aan Yaegaki Biotechnology. Gesprek met de president/CEO over de samenwerking tussen een Japanse en Nederlandse partij op het gebied van voedsel en fermentatie</t>
  </si>
  <si>
    <t>Werkbezoek aan Hyogo Nextfarm. Gesprek met de directeur en manager over Japanse uitdagingen op het gebied van professionalisering van de voedselproductie en de ervaringen met de toepassing van Nederlandse tuinbouwtechnologie, benadrukken belang van samenwerking om tot robuuste voedselsystemen te komen, en de rol die het Nederlandse bedrijfsleven daarin graag speelt</t>
  </si>
  <si>
    <t>Evenement: bezoek aan FrieslandCampina business event met CEO en CSO Friesland Campina, circa 60 senior leadership executives van Japanse klanten en andere business partners van FrieslandCampina in het kader van de positionering van de Nederlandse zuivelsector in de regio en het belang van internationale samenwerking en van publiek-private samenwerking</t>
  </si>
  <si>
    <t>Gesprek: rondetafelgesprek met NL agrobedrijven actief in Japan met Managing Director Rijk Zwaan Asia, Representative Director Bejo Japan, General Manager, General Lighting Business Signify, Director Deliflor Japan, Horticulture Specialist Delphy Japan, Area Manager ISA Japan en President Cornes AG Corporation over zakelijk klimaat en de handelsmogelijkheden voor de Nederlandse agribusiness in Japan</t>
  </si>
  <si>
    <t>Gesprek: met Sybilla Dekker (voorzitter Noordzeeoverleg) over de beschermde gebieden en de Voordelta (via communicatietechnologie)</t>
  </si>
  <si>
    <t>Werkbezoek: minister Bruins bezoekt Gilde Opleidingen (CIVIL Roermond) en Fontys Hogeschool (Venlo) en spreekt met bestuurders, docenten en studenten over de aansluiting tussen onderwijs en arbeidsmarkt, met aandacht voor de regiospecifieke uitdagingen die Limburg kent en het belang van samenwerking in de beroepskolom (Roermond en Venlo)</t>
  </si>
  <si>
    <t>Gesprek: minister Bruins spreekt vertegenwoordigers van de Federatie Instandhouding Monumenten (FIM) over de gehele keten van de monumentenzorg en de aanjagende rol van erfgoed bij grote maatschappelijke opgaven (Eindhoven)</t>
  </si>
  <si>
    <t>Werkbezoek: minister Bruins bezoekt Brainport Eindhoven en spreekt over schaalsprong, het hightech ecosysteem, chipdesign en een aantal startups en scale-ups over hun werkzaamheden op de campus (Eindhoven)</t>
  </si>
  <si>
    <t>Gesprek: minister Bruins spreekt met de voorzitter en penningmeester van de Stichting Vrienden van de Hebreeuwse Universiteit Boris Dittrich en Ilan Roos over de samenwerking tussen Nederlandse en Israëlische wetenschappers (Den Haag)</t>
  </si>
  <si>
    <t>Gesprek: minister Bruins spreekt met vicepresidenten van Netflix Larry Tanz en Madeleine de Cock Buning over de bijdrage van Netflix aan de Nederlandse audiovisuele markt (Amsterdam)</t>
  </si>
  <si>
    <t>Werkbezoek: minister Bruins bezoekt het Deltion College in het kader van ‘Port of Zwolle’ en spreekt over de samenwerking in de regio tussen ondernemers, lokale overheden, vo, mbo en hbo (Zwolle)</t>
  </si>
  <si>
    <t>Werkbezoek: minister Bruins bezoekt de Cultuurfabriek, theaterzaal Spectrum en theaterzaal Lampegiet over o.a. doorgroeimogelijkheden van jonge kunstenaars, de amateurkunst in Veenendaal en hoe het culturele landschap van Veenendaal verder versterkt kan worden (Veenendaal)</t>
  </si>
  <si>
    <t>Gesprek: minister Bruins spreekt met Karim Amghar, schrijver van het pamflet ‘maar dat begrijp jij toch niet’ over zijn pamflet (Den Haag)</t>
  </si>
  <si>
    <t>Werkbezoek: minister Bruins brengt een bezoek aan het Mauritshuis en spreekt met algemeen directeur Martine Gosselink over het belang van bescherming van cultureel erfgoed en de nationale en internationale positie van het Mauritshuis (Den Haag)</t>
  </si>
  <si>
    <t>Gesprek: minister Bruins spreekt met de directeur van het Sociaal Cultureel Planbureau Karen van Oudenhoven-Van der Zee over het omroepbestel en het mbo (Den Haag)</t>
  </si>
  <si>
    <t>Gesprek: minister Bruins maakt kennis met het Interprovinciaal Overleg en de Vereniging Nederlandse Gemeenten (via communicatietechnologie)</t>
  </si>
  <si>
    <t>Gesprek: minister Bruins spreekt met de voorzitter van de Adviesraad voor wetenschap, technologie en innovatie (AWTI) Mirjam van Praag over haar eerste maanden als voorzitter van de AWTI, het werkprogramma 2026 en de inzichten die de AWTI zou kunnen geven om maatschappelijke impact en valorisatie van kennis te verbeteren (Den Haag)</t>
  </si>
  <si>
    <t>Gesprek: minister Bruins spreekt met de voorzitter van de Autoriteit Persoonsgegevens (AP) Aleid Wolfsen over de reactie van de AP op de adviesaanvraag met betrekking tot de tijdelijke voorziening van het centraal archief bijzondere rechtspleging (CABR) (via communicatietechnologie)</t>
  </si>
  <si>
    <t>Gesprek: minister Bruins neemt de eindevaluatie van de sectorplannen 2018-2024 voor de sector rechtsgeleerdheid en digitale SSH in ontvangst van de sectorplancommissie SSH (Social Sciences &amp; Humanities) en spreekt over het instrument sectorplannen (Den Haag)</t>
  </si>
  <si>
    <t>Gesprek: minister Bruins maakt kennis met de nieuwe voorzitter van de Algemene onderwijsbond Coba van der Veer en neemt afscheid van de oud-voorzitter Thijs Roovers (Den Haag)</t>
  </si>
  <si>
    <t>Gesprek: minister Bruins spreekt met de Director Education &amp; Skills van de Organisatie voor Economische Samenwerking en Ontwikkeling (OESO) en spreekt over demografische en maatschappelijke trends die invloed hebben op het onderwijs, de Nederlandse stappen richting verdere integratie van het vervolgonderwijs (mbo, hbo en wo) en de invloed van technologische ontwikkelingen op het opleiden en ontwikkelen van leerlingen en studenten (Den Haag)</t>
  </si>
  <si>
    <t>Bestuurlijk overleg: minister Bruins spreekt vertegenwoordigers van de MBO Raad, SBB, VNO-NCW, MKB-Nederland, FNV, CNV, FNV Young &amp; United, CNV jongeren, JOBmbo, NRTO, Aob, BVMBO, FvOv en de VNG over het stagepact (Den Haag)</t>
  </si>
  <si>
    <t>Gesprek: minister Bruins spreekt met de Moslim Studenten Associatie Nederland over discriminatie, stilteruimtes en de sociale veiligheid van moslimstudenten (Den Haag)</t>
  </si>
  <si>
    <t>Werkbezoek: minister Bruins bezoekt het NWA-project ‘Living Lab B7’ om met boeren, bewoners, bezoekers en beleidsmakers verder te werken aan een betere biodiversiteit in de Bollenstreek (Noordwijkerhout)</t>
  </si>
  <si>
    <t>Gesprek: minister Bruins spreekt met de voorzitters van de Raden van Toezicht van de openbare universiteiten en de voorzitters van de besturen van de rechtspersonen van de bijzondere universiteiten in Nederland over de Wet internationalisering in balans, de veiligheid op universiteiten en de recente beleidsbrief (Utrecht)</t>
  </si>
  <si>
    <t>Gesprek: minister Bruins maakt kennis met de procesregisseur omroepen de heer Meindert Landsmeer en spreekt over de hervorming van de landelijke publieke omroep (Den Haag)</t>
  </si>
  <si>
    <t>Gesprek: minister Bruins spreekt met de Raad van Toezicht van ArtEZ vertegenwoordigd door Louise van Deth, Gyzlene Karmer-Zeroual, Eve Hopkins en Sietze Haringa over het rapport van de Inspectie van het Onderwijs over ArtEZ (Den Haag)</t>
  </si>
  <si>
    <t>Werkbezoek: minister Bruins bezoekt samen met Hare Majesteit de Koningin een evenement georganiseerd door Méér Muziek in de Klas (MMIDK) in het kader van het MuziekopleidersAkkoord en spreekt met stakeholders over de huidige situatie en kerndoelen, wensen van studenten binnen opleidingen en de samenwerking tussen opleiding, onderwijs en culturele partijen (Den Haag)</t>
  </si>
  <si>
    <t>Gesprek: minister Bruins maakt kennis met het aankomend bestuur van het Interstedelijk Studentenoverleg (Den Haag)</t>
  </si>
  <si>
    <t>Gesprek: minister Bruins spreekt het Dutch Network of Academics United States over internationale ontwikkelingen in de wetenschap (via communicatietechnologie)</t>
  </si>
  <si>
    <t>Werkbezoek: minister Bruins brengt een bezoek aan de Jonge Archeologenclub en spreekt leerlingen over wat zij op deze locatie leren over archeologie (Ermelo)</t>
  </si>
  <si>
    <t>Werkbezoek: minister Bruins bezoekt museum Kaap Skil en spreekt met sportduikers over maritieme archeologie (Oudeschild)</t>
  </si>
  <si>
    <t>Gesprek: minister Bruins spreekt met de CEO van RTL Nederland Sven Sauvé en COO Marjolein van der Linden over de overname van RTL Nederland door DPG (via communicatietechnologie)</t>
  </si>
  <si>
    <t>Agenda week 18 + 19 niet aanwezig</t>
  </si>
  <si>
    <t>Werkbezoek: minister Keijzer brengt een bezoek aan een grootschalige woonlocatie voor arbeidsmigranten, met minister Van Hijum (SZW) (Honselersdijk)</t>
  </si>
  <si>
    <t>Gesprek over parallel plannen met bestuurder vanuit Fakton Executives (Den Haag)</t>
  </si>
  <si>
    <t>Bestuurlijk overleg leefomgeving provincies Noord- Brabant en Limburg met directeur realisatie energietransitie Marc Hoenders (namens KGG), directeur Stunnenberg (namens Defensie), gedeputeerde Ruimte, Wonen, Stikstof en Veiligheid Wilma Dirken, gedeputeerde Stedelijke Ontwikkeling en Mobiliteit Stijn Smeulders, wethouder Stedelijke ontwikkeling en Economie gemeente Tilburg Bas van der Pol, voorzitter NOVEX De Peel Mario Jacobs, wethouder Economische aangelegenheden, Mobiliteit, Ruimtelijke Ordening en Wonen gemeente Moerdijk Danny Dingemans, wethouder Brainport, economie, onderwijs, KnoopXL en Eindhoven-Noordwest gemeente Eindhoven Michael Theuns, gedeputeerde Cultuur en Erfgoed, Mobiliteit, Landbouw provincie Limburg Jasper Kuntzelears, wethouder Economie, Sport, Jeugdzorg, Water, Natuur en Landschap gemeente Maastricht Hubert Mackus (Den Haag)</t>
  </si>
  <si>
    <t>Bestuurlijk overleg woondeal provincie Gelderland met gedeputeerde Dirk Vreugdenhil, Arjen van Gijssel (wethouder wonen gemeente Berkelland), Petra Doornenbal (burgemeester gemeente Renswoude), Wimar Jaeger (burgemeester gemeente Zutphen), Martine de Bas (wethouder wonen gemeente Buren), Bertus Cornelissen (wethouder wonen gemeente Putten), Gea Hofstede (wethouder wonen gemeente Rheden), Hanke Struik (directeur-bestuurder ProWonen) en Alfred van den Bosch (bestuurder Vivare) (Den Haag)</t>
  </si>
  <si>
    <t>Bestuurlijk overleg woondeal provincie Zuid-Holland met gedeputeerde Anne Koning, Ton Spek (regiovoorzitter Samenwerkende Regio's), Ria Boere (regiovoorzitter Midden-Holland), Anne Ter Steege (voorzitter corporaties Regio Midden Holland), Annemarie Rook (voorzitter corporaties Samenwerkende Regio's), Chretien Mommers (voorzitter corporaties Regio Holland Rijnland) en Annemarieke van Ettinger (voorzitter corporaties Regio Rotterdam) (Den Haag)</t>
  </si>
  <si>
    <t>Bestuurlijk overleg woondeal provincie Zeeland met gedeputeerde Dirk van der Velde, Marco van der Wel (bestuur Zeeuwse Corporaties) en Vincent Bliek (bestuur Bouwend Zeeland) (Den Haag)</t>
  </si>
  <si>
    <t>Gesprek met Friso de Zeeuw (voorzitter projectgroep STOER) (via communicatietechnologie)</t>
  </si>
  <si>
    <t>Werkbezoek aan een woningbouwproject met 311 volledig modulaire houten woningen in Amsterdam Zuid-Oost (Amsterdam)</t>
  </si>
  <si>
    <t>Werkbezoek: aanwezig bij lancering van het Nationaal Fonds Betaalbare Hypotheken. Dit fonds verstrekt een bijdrage aan ontwikkelaars zodat koophuizen betaalbaarder kunnen worden gemaakt voor mensen met een middeninkomen. Zij heeft hierbij de sleutel van een woning symbolisch overhandigd aan een van de kopers die gebruik hebben gemaakt van dit fonds (Amersfoort)</t>
  </si>
  <si>
    <t>Werkbezoek: aan Stichting Armoedefonds. Gesprek met lokale armoedehulporganisaties over wat zij zien in de praktijk (Rosmalen)</t>
  </si>
  <si>
    <t>Gesprek: met staatssecretaris Palmen (Herstel Toeslagen) en professor Van Lancker van de KU Leuven over het kinderopvangstelsel in België (Den Haag)</t>
  </si>
  <si>
    <t>Werkbezoek: in het kader van gastouderopvang in krimpregio’s. Gesproken over knelpunten in de kinderopvang en gastouderopvang in Sittard-Geleen met wethouder Tillie, Inspectie GGD Zuid-Limburg en gastouderbureau Joekie (Sittard-Geleen)</t>
  </si>
  <si>
    <t>Werkbezoek: Stichting De Keertwending over hun werkwijze en ‘Simpel Switchen’ aanpak. In gesprek met wethouder Van Rinsum, wethouder Bouten, wethouder Leenders, medewerkers ‘B-Leef Wonen’ en deelnemers stichting De Keertwending (Deurne)</t>
  </si>
  <si>
    <t>Werkbezoek aan bouwbedrijf UBA Bouw over hoe gezond en veilig werken in zijn werk gaat op een bouwplaats, onder andere via het VCA Certificaat (Veiligheid, Gezondheid en Milieu Checklist Aannemers). In gesprek met Arno Visser, Voorzitter Bouwend Nederland en Arjan van der Zwan, Technisch directeur UBA Bouw (Alphen aan den Rijn)</t>
  </si>
  <si>
    <t>Gesprek: kennismaken met deelnemers van Stichting Prokkel (Den Haag)</t>
  </si>
  <si>
    <t xml:space="preserve">Gesprek met studenten Atheneum Amadeus Lyceum Utrecht over de beleidsvorming over kidfluencers (Den Haag)
</t>
  </si>
  <si>
    <t>Werkbezoek: bezoek aan een asielzoekerscentrum in Gouda in het kader van het begeleiden van asielzoekers en statushouders richting werk of participatie en inburgering. In gesprek met burgemeester Pieter Verhoeve, COA-bestuurslid Joeri Kapteijns, wethouder Jan Kees Oppelaar en diverse werkgevers, begeleiders en inwoners van het AZC (Gouda)</t>
  </si>
  <si>
    <t>bezoek aan mediatheek Pontis en rondleiding door Biblionet</t>
  </si>
  <si>
    <t>gesprek met de domeincoach over het belang van het programma Bibliotheek op school en leesbevorderingsactiviteiten zoals Read2me</t>
  </si>
  <si>
    <t>gesprek met 2 docenten en een aantal leerlingen over het belang van onderwijstraject Route Rubicon en de ervaringen van de leerlingen
Route Rubicon biedt onderwijs aan jongeren die niet goed passen binnen traditionele schoolomgevingen, maar wel potentie hebben om een MBO 2-diploma te behalen.</t>
  </si>
  <si>
    <t>Werkbezoek: met wethouder Versnel (Rotterdam) en wethouder Valstar (Westland) aan een huisvestingslocatie in de glastuinbouwgemeente Westland over de huisvesting van arbeidsmigranten (Honselersdijk)</t>
  </si>
  <si>
    <t>Werkbezoek: aan het havengebied in Amsterdam over de wereldwijde cacaohandelsketen. In gesprek over de uitdagingen en hoe gezorgd kan worden voor een eerlijke en duurzame keten, met goede arbeidsomstandigheden voor iedereen (Amsterdam)</t>
  </si>
  <si>
    <t>Werkbezoek: sociaal ontwikkelbedrijf Doon in het kader van de inzet op basisvaardigheden die essentieel zijn om mensen duurzaam aan het werk te helpen (Roermond)</t>
  </si>
  <si>
    <t>Werkbezoek: aan Metalwire over integratie van arbeidsmigranten en huisvesting (Horst aan de Maas)</t>
  </si>
  <si>
    <t>Gesprek: kennismaken met Guido van Woerkom en Maarten Wals van de AWVN (Den Haag)</t>
  </si>
  <si>
    <t>Gesprek met sociale partners en de pensioenfederatie over pensioenen (Den Haag)</t>
  </si>
  <si>
    <t>Evenement: speechen bij Arbeidsmarktpoort. Vraaggesprek met Hans Biesheuvel. In gesprek met ONL voor Ondernemers, branchevereniging voor intermediairs en brokers (Bovib) en de Vereniging van Detacheerders Nederland (VvDN) (Den Haag)</t>
  </si>
  <si>
    <t>Gesprek met de vleessector, uitzendsector en vakbond over uitzendverbod in sectoren (via communicatietechnologie)</t>
  </si>
  <si>
    <t>Evenement: aanwezig bij het diner pensent van Zelfstandige Publieke Werkgevers (ZPW). De avond staat in het thema van ‘De Waarde van de Publieke Sector’. In gesprek met bestuurders van ZPW-sectoren (Amersfoort)</t>
  </si>
  <si>
    <t>Werkbezoek: over de arbeidsmarkt in de culturele en creatieve sector, in het bijzonder de film en audiovisuele sector. In gesprek met de Kunstenbond, Creatieve Coalitie, Nederlandse Vereniging van Content Producenten (NCP), Nederlandse Audiovisuele Producenten Alliantie (NAPA) en Platform ACCT (Hoge Hexel)</t>
  </si>
  <si>
    <t>Gesprek: staatssecretaris Palmen heeft een gesprek met Hayde Zarkeshan en Arthur van der Linden van de Belangenbehartiger belastingplichtigen en toeslaggerechtigden over vereenvoudiging van het belasting- en toeslagenstelsel (Den Haag)</t>
  </si>
  <si>
    <t xml:space="preserve">Gesprek: staatssecretaris Palmen heeft een gesprek met de heer Charifi over jongeren die getroffen zijn door de toeslagenaffaire (Den Haag) </t>
  </si>
  <si>
    <t xml:space="preserve">Gesprek: staatssecretaris Palmen heeft een gesprek met hoogleraar Wim van Lancker samen met staatssecretaris Nobel (Participatie en Integratie) (Den Haag) </t>
  </si>
  <si>
    <t>Werkbezoek: staatssecretaris Palmen brengt een bezoek aan de Number 5 Foundation (Den Haag)</t>
  </si>
  <si>
    <t>Werkbezoek: staatssecretaris brengt een bezoek aan de VNG (Den Haag)</t>
  </si>
  <si>
    <t>Gesprek: staatssecretaris Palmen is samen met minister-president Schoof bij de Oudercommissie (Utrecht)</t>
  </si>
  <si>
    <t>Werkbezoek: staatssecretaris Palmen brengt een werkbezoek aan Team Ouders in het Buitenland (Amsterdam)</t>
  </si>
  <si>
    <t>Gesprek: staatssecretaris Palmen heeft een gesprek met mevrouw Scotland en mevrouw Achterhof, teamleiders van de Schoor Almere, en een toeslagenouder over de hersteloperatie kinderopvangtoeslag (Den Haag)</t>
  </si>
  <si>
    <t>Gesprek: staatssecretaris Palmen heeft een gesprek met Pierre Niessen over de hersteloperatie (Utrecht)</t>
  </si>
  <si>
    <t>Gesprek: staatssecretaris Palmen heeft een gesprek met Erik Visser (BAC), Eva Gonzalez (advocaat), Reinier van Zutphen en Maurits Ippel (Nationale Ombudsman) en Rebecca Leeuwenberg (mediator) over de hersteloperatie toeslagen (Den Haag)</t>
  </si>
  <si>
    <t>Gesprek: staatssecretaris Palmen spreekt met jongeren over herstel en de toekomst (Den Haag)</t>
  </si>
  <si>
    <t>Werkbezoek aan sociaal werk Nederland (Utrecht)</t>
  </si>
  <si>
    <t>Werkbezoek aan de gemeente Venlo over brede ondersteuning (Venlo)</t>
  </si>
  <si>
    <t>Werkbezoek aan de gemeente Zwolle over brede ondersteuning (Zwolle)</t>
  </si>
  <si>
    <t>Werkbezoek aan de gemeente Enschede over brede ondersteuning (Enschede)</t>
  </si>
  <si>
    <t>Gesprek: minister Heinen heeft een gesprek met de heer Jin Liqun, president van The Asian Infrastructure Investment Bank (AIIB), over internationale ontwikkelingen. Tevens is dit een kennismaking (Den Haag)</t>
  </si>
  <si>
    <t>Gesprek: minister Heinen heeft een gesprek met een delegatie van de IMF over de Artikel IV-missie (Den Haag)</t>
  </si>
  <si>
    <t>Gesprek: minister Heinen heeft een gesprek met de Raad van Commissarissen van TenneT over de actualiteiten (Den Haag)</t>
  </si>
  <si>
    <t>Gesprek: minister Heinen maakt kennis met Ben Smith en Marjan Rintel van Air France/KLM (Den Haag)</t>
  </si>
  <si>
    <t>datum</t>
  </si>
  <si>
    <t>week 18 ontbreekt</t>
  </si>
  <si>
    <t>Gesprek: staatssecretaris Van Oostenbruggen heeft een gesprek met Koninklijke Horeca Nederland ter kennismaking en over onder andere de btw (Den Haag)</t>
  </si>
  <si>
    <t>Gesprek: staatssecretaris Van Oostenbruggen gaat in gesprek met Femke Groothuis van het Ex’tax Project over groene belastingen (Den Haag)</t>
  </si>
  <si>
    <t>Gesprek: staatssecretaris Van Oostenbruggen heeft een gesprek met Roy Meijer van de NAJK ter kennismaking (Den Haag)</t>
  </si>
  <si>
    <t>Gesprek: gesprek met Kim Putters en Jacqueline Prins van de SER ter kennismaking (Den Haag)</t>
  </si>
  <si>
    <t xml:space="preserve">Gesprek: gesprek met Albert Jan Thomassen en Romke de Jong van Familiebedrijven Nederland ter kennismaking en over de uitdagingen en kansen waar familiebedrijven mee te maken hebben (Den Haag) </t>
  </si>
  <si>
    <t>Gesprek: gesprek met verschillende koepelorganisaties van het Overleg Douane Bedrijfsleven over douanelogistiek en douane-afhandeling (Den Haag)</t>
  </si>
  <si>
    <t>Gesprek: gesprek met VNO-NCW over actuele fiscale ontwikkelingen (Den Haag)</t>
  </si>
  <si>
    <r>
      <rPr>
        <rFont val="Arial"/>
        <color theme="1"/>
      </rPr>
      <t xml:space="preserve">Gesprek over de contourenbrief auto met minister Hermans (KGG), minister Madlener (IenW), staatssecetaris Jansen (Openbaar Vervoer en Milieu) </t>
    </r>
    <r>
      <rPr>
        <rFont val="Arial"/>
        <color rgb="FFFF0000"/>
      </rPr>
      <t>en stakeholders</t>
    </r>
    <r>
      <rPr>
        <rFont val="Arial"/>
        <color theme="1"/>
      </rPr>
      <t xml:space="preserve"> (Den Haag) </t>
    </r>
  </si>
  <si>
    <t>Werkbezoek: aan het bedrijf Berry Brothers (Roggel)</t>
  </si>
  <si>
    <t>Gesprek: overhandiging van een onderzoek van PWC naar de totale belastingbijdrage van het Nederlandse bedrijfsleven, door een delegatie van PWC Den Haag)</t>
  </si>
  <si>
    <t>Werkbezoek: Bijdrage aan het Labor-forum over zzp (Loosdrecht)</t>
  </si>
  <si>
    <t>Werkbezoek: Bijdrage aan het Fiscaal Congres van de Fiscale Studievereniging Christiaanse-Taxateur over fiscale beleidsontwikkelingen (Rotterdam)</t>
  </si>
  <si>
    <t>Evenement: staatssecretaris Van Oostenbruggen is aanwezig bij de jaarlijkse conferentie en diner van de G4 in verband met de medeverantwoordelijkheid van de staatssecretaris over het gemeentefonds (Den Haag)</t>
  </si>
  <si>
    <t>Gesprek: met minister Uitermark (BZK), Sharon Dijksma (voorzitter VNG) en Leonard Geluk (algemeen directeur VNG) over de belastingen bij de gemeenten (Den Haag)</t>
  </si>
  <si>
    <t>Gesprek: met Albert Jan Thomassen en Romke de Jong van FamilieBedrijven Nederland over het belang van familiebedrijven (Den Haag)</t>
  </si>
  <si>
    <t xml:space="preserve">Bestuurlijk overleg: contourenbrief autobelastingen met minister Hermans (KGG) en met verschillende stakeholders (Windkracht Vijf, Natuur en Milieu, ANWB, BOVAG, Rai, EV Rijders, VNA, NVDE, Neste, VNG, IPO, Vemobin, VNO-NCW) (Den Haag) </t>
  </si>
  <si>
    <r>
      <rPr>
        <rFont val="Arial"/>
        <color theme="1"/>
      </rPr>
      <t xml:space="preserve">Werkbezoek: aan Duitsland over grenswerkersproblematiek, bestrijding van financiële criminaliteit en belastingcriminaliteit, Douanesamenwerking en accijnzen met de volgende onderdelen: gesprek met Consul Generaal Hannah Tijmes </t>
    </r>
    <r>
      <rPr>
        <rFont val="Arial"/>
        <color rgb="FFFF0000"/>
      </rPr>
      <t>en verschillende bedrijven</t>
    </r>
    <r>
      <rPr>
        <rFont val="Arial"/>
        <color theme="1"/>
      </rPr>
      <t>, bezoek aan Landesamt zur Bekämpfung der Finanzkriminalität NRW, gesprek met minister Marcus Optendrenk (Düsseldorf, Duitsland)</t>
    </r>
  </si>
  <si>
    <t>Gesprek: met de Vereniging Afvalbedrijven, minister Hermans (KGG) en staatssecretaris Aartsen (Openbaar Vervoer en Milieu) (Den Haag)</t>
  </si>
  <si>
    <t>Gesprek met verschillende Nederlandse bedrijven (Urenco, Enpal, Heineken, Philips, Gasunie en Shell) over grensoverschrijdend zaken doen en ondernemen in Duitsland</t>
  </si>
  <si>
    <t>Werkbezoek: werkbezoek aan diverse getroffen ondernemers in Scheveningen vanwege de rellen op 30 april 2024 (Den Haag)
Gesprek met eigenaresse van Strandpaviljoen Grand Plage
Gesprek met eigenaar van IJssalon Palazzo</t>
  </si>
  <si>
    <t>Werkbezoek: werkbezoek aan Groningen met staatssecretaris Van Marum (Herstel Groningen) in het kader van de Economische Agenda Groningen (Groningen):
bezoek met de directeur MWPO, directeur Campus Groningen, de burgemeester gemeente Groningen, de kwartiermaker Economische Agenda Nij Begun (Nieuw Begin), de kwartiermaker AI Factory, de kwartiermaker Niemeyer, de CEO Enatom, de captain of Science LSH, de CEO Stekz en de CEO Bollegraaf aan de Campus Niemeyer (waar bedrijven, publieke initiatieven en ondernemers actief met AI &amp; digitalisering zich gaan vestigen). Het bezoek omvat toelichting op de Economische Agenda ‘Een Nij Begun voor Groningen’ (Een Nieuw Begin voor Groningen), Masterplan Campussen &amp; de ontwikkeling van Niemeyer Campus en impact AI Factory + expertisecentrum in een digitaal ecosysteem en Pitchsessies &amp; demo’s over digitalisering in de praktijk aan de hand van tour langs startups en scale-ups die zich actief verbinden aan deze digitale toekomst</t>
  </si>
  <si>
    <t>bezoek aan museumcafé Het Pomphuis met rondleiding aan het museum MADA door de eigenaar van het Pomphuis en de directeur MADA</t>
  </si>
  <si>
    <t>bezoek aan Groningen Airport Eelde (GAE) met de directeur GAE, de directeur Necamco, de directeur Airbus Tech Hub Nederland. Het bezoek bestaat uit toelichting op ontwikkelingen op en rondom de luchthaven, haar rol in de regio en haar bijdrage aan de regionale economie en het vestigingsklimaat, alsmede potentiële investeringen, die vanuit het perspectief/de doelen van de Economische Agenda Groningen interessant kunnen zijn en rondrit over de luchthaven en bezoek aan drie aldaar gevestigde bedrijven AEC Skyline, Kavel 10 en KLM Flight Academy</t>
  </si>
  <si>
    <t>Gesprek: gesprek met de voorzitter van de Christelijk Nationaal Vakverbond (CNV) over de industriebeleid, innovatie in het Midden- en Kleinbedrijf (MKB) en werkgelegenheid in de regio (Den Haag)</t>
  </si>
  <si>
    <t>Gesprek: gesprek met de CEO van Havenbedrijf Rotterdam en de voorzitter ondernemersvereniging haven Rotterdam over de weerbaarheid van de economie (Den Haag)</t>
  </si>
  <si>
    <t>Gesprek: gesprek met de directeur van PricewaterhouseCoopers over plan bedrijfsvoering Autoriteit Consument &amp; Markt (ACM) (Den Haag)</t>
  </si>
  <si>
    <t>Gesprek: kennismakingsgesprek met de algemeen directeur, het bestuurslid en adviseur Public Affairs van de Consumentenbond en gesprek over e-commerce, territoriale leveringsbeperkingen en krimpflatie, nationale consumentenmaatregelen, de verkenning naar de 50% aanbetalingsregel en de prijzen voor telecomdiensten (Den Haag)</t>
  </si>
  <si>
    <t>Gesprek: kennismakingsgesprek met de CEO van Zeeman, de CEO van AS Watson Benelux en met de directeur van Q&amp;A Retail over de voorgenomen oprichting van het Centraal Bureau Non-food Retail (CBNR) als belangenbehartiger voor de Nederlandse non-food retailketens (via communicatietechnologie)</t>
  </si>
  <si>
    <t xml:space="preserve">Gesprek: kennismaking en gesprek over het verlagen van de regeldruk, het creëren van ruimte voor recreatie en toerisme, innovatie, en de digitale transformatie met de voorzitter van de Landelijke Raad voor Recreatie en Toerisme (LRRT), Manager Public Affairs &amp; Media Relations van de ANWB, de directeur van Destinatie NL, de vicevoorzitter van LRRT, de directeur van Hiswa-Recron, de directeur van Centre of Expertise Leisure, Tourism &amp; Hospitality (CELTH), de landelijke voorzitter van Koninklijke Horeca Nederland, de gedeputeerde van de provincie Drenthe en de voorzitter van de commissie Vitaal Platteland van de samenwerkende provincies (namens het Interprovenciaal Overleg), een bestuurslid van de Vereniging van de Nederlandse Gemeenten, de bestuursvoorzitter LRRT/NBTC, de Programmamanager Destination Development bij het Nederlandse Bureau voor Toerisme en Congressen. 
Tevens inontvangstname van de Handreiking Regeldruk in de Watersport- en Recreatiesector overhandigd door de voorzitter van Hiswa-Recron (Den Haag) </t>
  </si>
  <si>
    <t>Gesprek: met de Nederlandse ambassadeur in Singapore, vicepresident Verkoop van Van der Leegte Enabling Technologies Group (VDL-ETG), de president van Vopak Singapore, de regiomanager Azië van Boskalis en CEO van Singapore Deep Tech Alliance (SDTA) over zakendoen in Singapore</t>
  </si>
  <si>
    <t>Gesprek: met de CEO en Adjunct-algemeen directeur van Durapower over investering en vestigingsklimaat, innovatie en samenwerking met kennisinstellingen, verdienvermogen en toekomstplannen</t>
  </si>
  <si>
    <t>Werkbezoek: aan een nieuwe faciliteit van een joint venture van NXP met de senior vicepresident Operation Strategy bij NXP, vicepresident Global Operations Strategy bij NXP en de vicepresident Business Development NXP/VSMC</t>
  </si>
  <si>
    <t>Werkbezoek: aan Green Data Center Paviljoen met de uitvoerend directeur van New Energy &amp; Industrial Technology Development Organization (NEDO), Directeur-generaal/Afdeling Halfgeleider- en Informatie-infrastructuur, CEO PhotonDelta en Managing Director Buitenlandse Investeringen &amp; Internationale Handel bij de Brabantse Ontwikkelingsmaatschappij (BOM) en vertegenwoordigers van de consortium partners: Fujitsu Limited, senior professional Gov. Relations Dpt., Global Government Affairs Unit, AIO Core Co. Ltd., NEC Corporation, Furukawa FITEL Optical Components Co. Ltd., Kioxia co. Ltd. over het partnerschap tussen NEDO &amp; PhotonDelta voor de ontwikkeling van energiezuinige chips</t>
  </si>
  <si>
    <t>Werkbezoek: aan Sekisui Solar Film met Directeur, Technology and Ontwikkelingsmanager en SSF-bedrijfsplanningsmanager van Sekisui Chemical Co., Ltd en Managing Director Buitenlandse investeringen en internationale handel bij de Brabantse Ontwikkelingsmaatschappij (BOM) over ontwikkeling van zonnefolie</t>
  </si>
  <si>
    <t>Gesprek: voorzittersrol CEO Ronde tafel, over het versterken van de samenwerking tussen Nederland en Japan in het werkveld van hightech en digitalisering, veerkrachtige toeleveringsketens en concrete samenwerking op innovatie en industriebeleid; gedeeltelijk in aanwezigheid van Zijne Majesteit de Koning, Directeur-Generaal van het Kabinetsbureau, senior Directeur van Economisch Veiligheidsbeleid METI, Japanse Ambassadeur in Nederland, Directeur VNO-NCW, uitvoerend vicepresident ASML, senior Directeur Booking.com, Managing Director Capgemini Nederland, Algemeen directeur High Tech NL, voorzitter Holland Hightech, Mecal – Hightech / Systems, Co-CEO NXP Netherlands, CEO TNO, CEO PhotonDelta, Voorzitter en directeur Onderzoek &amp; Technologie Quantum Delta NL, CEO Topsector ICT, Directeur-Generaal van het Kabinetsbureau, Ministerie van Economie, Handel en Industrie (METI), senior Directeur Afdeling Beleidsplanning en -coördinatie, directeur van het Global Research and Development Center for Business by Quantum-AI technology (G-QuAT), Non-Executive voorzitter Fortaegis Dutch security chip design company, Corporate Officer Dai Nippon Printing (DNP), en Vertegenwoordigende directeur Fujitsu CTO, vicepresident Japan Science and Technology Agency (JST), vicepresident NEC, NTT, Vertegenwoordigend lid van de Raad van Bestuur en senior Executive vicepresident NTT IOWN, CEO Rapidus, vicepresident RIKEN, Vertegenwoordigend directeur Sumimoto Chemical en Vertegenwoordigend lid van de Raad van Bestuur en senior Executive vicepresident Tokyo Electron</t>
  </si>
  <si>
    <t>Werkbezoek: Innovatieparade langs 4 organisaties (3 Nederlandse en 1 Japanse). Deze organisaties presenteren hun meest recente innovaties op het gebied van hightech en digitalisering met President en CEO van CARBON FLY, Inc., senior Electrical Systems Engineer Fonontech, senior Business Development Manager TNO/Future Network Services en de CEO &amp; oprichter Qblox</t>
  </si>
  <si>
    <t>Gesprek: met CEO Rapidus en senior director Public Relations Rapidus over de samenwerking tussen Japan en Nederland op semicon</t>
  </si>
  <si>
    <t>t/m 13 april</t>
  </si>
  <si>
    <t>X</t>
  </si>
  <si>
    <t>details en beelden bij bezoeken</t>
  </si>
  <si>
    <t>LinkedIn</t>
  </si>
  <si>
    <t xml:space="preserve">Niet genoemd in agenda </t>
  </si>
  <si>
    <t>Evenement: minister Brekelmans doet samen met minister Beljaarts (EZ) en staatssecretaris Tuinman (Defensie) een lancering (Den Haag)</t>
  </si>
  <si>
    <t>Defport lancering</t>
  </si>
  <si>
    <t>Werkbezoek: minister Brekelmans brengt een werkbezoek aan Roemenië (Roemenië)</t>
  </si>
  <si>
    <t>Gesprek: minister Brekelmans heeft een kennismakingsgesprek met mevrouw Thijssen van VNO-NCW (Den Haag)</t>
  </si>
  <si>
    <t>Gesprek: minister Brekelmans heeft een gesprek met de directeur, voorzitter en lid van het V-Fonds (Den Haag)</t>
  </si>
  <si>
    <t>Gesprek: minister Brekelmans heeft een kennismakingsgesprek met de heer Mansour (ING), de heer Puijpe (ING), de heer Bos (ABN AMRO), mevrouw Van den Heuvel (ABN AMRO), de heer Groen (Rabobank) en de heer Annard (Rabobank) (Den Haag)</t>
  </si>
  <si>
    <t>Werkbezoek: minister Brekelmans brengt een werkbezoek aan het Nederlands Veteraneninstituut (Doorn)</t>
  </si>
  <si>
    <t>Werkbezoek: minister Brekelmans brengt samen met staatssecretaris Tuinman (Defensie) een werkbezoek aan het bedrijf Cosine waar de satelliet PAMI-1 wordt gebouwd</t>
  </si>
  <si>
    <t>Werkbezoek: minister Brekelmans brengt een werkbezoek aan het Veteranen Searchteam (Huis ter Heide)</t>
  </si>
  <si>
    <t xml:space="preserve">t/m 27 april </t>
  </si>
  <si>
    <t>Toelichting en beelden bij bezoeken. Informatief.</t>
  </si>
  <si>
    <t>Gesprek: staatssecretaris Tuinman heeft een gesprek met de CEO van havenbedrijf Moerdijk, de heer Dirix oversamenwerking in en rondom de haven (Den Haag)</t>
  </si>
  <si>
    <t>Gesprek: staatssecretaris Tuinman heeft een gesprek met agrarische ondernemers in de buurt van Lelystad over de impact van het Nationaal Programma Ruimte voor Defensie (NPRD) op de leefbaarheid en bedrijfsvoering in het gebied (Den Haag)</t>
  </si>
  <si>
    <t>Gesprek: staatssecretaris Tuinman heeft een gesprek met vertegenwoordigers van LTO en Agractie. Onderwerp van gesprek is de impact van het Nationaal Programma ruimte voor Defensie (NPRD) op de leefbaarheid en bedrijfsvoering (Den Haag)</t>
  </si>
  <si>
    <t>Gesprek: staatssecretaris Tuinman heeft een gesprek met de CEO KLM, mevrouw Rintel. Het onderwerp van het gesprek is samenwerking op het gebied van personeel (Den Haag)</t>
  </si>
  <si>
    <t>Gesprek: staatssecretaris Tuinman heeft een afspraak met Jasper Lukkezen (universitair docent Universiteit Utrecht). Onderwerp van het gesprek was NAVO-normen (Den Haag)</t>
  </si>
  <si>
    <t>Gesprek: staatssecretaris Tuinman ondertekent, met de CEO van bouwbedrijf Heijmans de heer Hillen, een convenant hoe gedeeld werkgeverschap kan bijdragen aan de waardevolle inzet van reservisten voor de veiligheid van Nederland (Den Haag)</t>
  </si>
  <si>
    <t>Gesprek: staatssecretaris Tuinman heeft een telefonische afspraak met de heer Van Oord (Schiphol). Onderwerp van het gesprek is luchtvaart (via communicatietechnologie</t>
  </si>
  <si>
    <t>Gesprek: staatssecretaris Tuinman heeft een geprek met externe opleidingspartijen. Aanwezigen zijn onder andere Triangular Group Academy, Advanced Forces group, MBO-covenant, Navtrain, Stratego Projectondersteuning BV, Salta Group BV. Onderwerp van het gesprek is de opleidingsketen (Den Haag)</t>
  </si>
  <si>
    <t>Gesprek: staatssecretaris Tuinman heeft een ontmoeting met Google (Den Haag)</t>
  </si>
  <si>
    <t>t/m 27 april</t>
  </si>
  <si>
    <t>Gesprek: minister Veldkamp spreekt met Jeroen Soeteman, algemeen deken van de Nederlandse orde van advocaten (Den Haag)</t>
  </si>
  <si>
    <t>Gesprek: minister Veldkamp spreekt met journalist Robert Kaplan over geopolitieke ontwikkelingen (Den Haag)</t>
  </si>
  <si>
    <t>Weinig posts in 2025</t>
  </si>
  <si>
    <t>Niet genoemd in agenda</t>
  </si>
  <si>
    <t>In ontvangstname Strategische Monitor van Instituut Clingendaal</t>
  </si>
  <si>
    <t>Werkbezoek: minister Klever brengt een werkbezoek aan het bedrijf Ragnarok (Zwolle)</t>
  </si>
  <si>
    <t>Werkbezoek: minister Klever brengt een werkbezoek aan het bedrijf Wavin (Hardenberg)</t>
  </si>
  <si>
    <t>Gesprek: minister Klever spreekt samen met minister-president Schoof met VNO-NCW (via communicatietechnologie)</t>
  </si>
  <si>
    <t>19 tot 23 mei 2025</t>
  </si>
  <si>
    <r>
      <rPr>
        <rFont val="Arial"/>
        <color rgb="FF000000"/>
      </rPr>
      <t>Werkbezoek: minister Klever begeleidt de Koning tijdens zijn bezoek aan World Expo 2025 in Osaka, Japan. De minister zal daarnaast spreken met haar Japanse collega over de economische samenwerking en</t>
    </r>
    <r>
      <rPr>
        <rFont val="Arial"/>
        <color rgb="FFFF0000"/>
      </rPr>
      <t xml:space="preserve"> in gesprek gaan met bedrijven die actief zijn in Japan</t>
    </r>
    <r>
      <rPr>
        <rFont val="Arial"/>
        <color rgb="FF000000"/>
      </rPr>
      <t>.</t>
    </r>
  </si>
  <si>
    <t>Werkbezoek: minister Klever brengt een werkbezoek aan een tweetal bedrijven: dsm-firmenich (in Maastricht) en SIF (in Roermond) over hun activiteiten in Nederland, de EU en daarbuiten, en hoe het ministerie de bedrijven kan ondersteunen bij het zakendoen in het buitenland (Maastricht en Roermond)</t>
  </si>
  <si>
    <t>Beelden en details activiteiten. Informatie</t>
  </si>
  <si>
    <t>Niet gemeld in agenda</t>
  </si>
  <si>
    <t>Gesprek: minister Bruins neemt samen met minister Beljaarts (EZ) en minister Klever (Buitenlandse Handel en Ontwikkelingshulp) deel aan de Semicon Board met vertegenwoordigers van de bedrijven ASML, ASM, VDL, NXP Nederland, SmartPhotonics, Nearfield Instruments, Axelera AI, High Tech NL en Holland High Tech (Den Haag)</t>
  </si>
  <si>
    <t>3/4-03-2025</t>
  </si>
  <si>
    <t>Bezoek Toronto</t>
  </si>
  <si>
    <t>Bezoek Canada</t>
  </si>
  <si>
    <t xml:space="preserve">Bezoek Washington </t>
  </si>
  <si>
    <t>Bezoek Washington</t>
  </si>
  <si>
    <t>7 en 8 mei 2025</t>
  </si>
  <si>
    <t>Werkbezoek: minister Van Weel brengt een bezoek aan Oekraïne (Oekraïne)</t>
  </si>
  <si>
    <t>Werkbezoek: minister Van Weel brengt een bezoek aan de Bloemenveiling Royal Flora Holland (Aalsmeer)</t>
  </si>
  <si>
    <t>Werkbezoek: minister Van Weel brengt een werkbezoek aan online hulpplatform Keerpunt. Dit is een platform waar jongeren die verstrikt zijn geraakt in de criminaliteit veilig hun verhaal kunnen doen. De minister gaat in gesprek met betrokken hulpverleners en experts (Capelle aan den IJssel)</t>
  </si>
  <si>
    <t>Gesprek: minister Van Weel (JenV) heeft een kennismakingsgesprek met Frank Candel, bestuursvoorzitter Vluchtelingenwerk Nederland (Den Haag)</t>
  </si>
  <si>
    <t>t/m 20 april</t>
  </si>
  <si>
    <t>Gesprek: gesprek met de hoogleraar Transitiekunde aan de Erasmus Universiteit Rotterdam, een lid van de Wetenschappelijke Klimaatraad (WKR), de vicepresident van het Refining Competence Centre bij Neste en de Chief Technology and Sustainability Officer bij Nobian over groene groei (via communicatietechnologie)</t>
  </si>
  <si>
    <t>Gesprek: gesprek met Honorary Chair Royal DSM over de verduurzaming van de industrie (via communicatietechnologie)</t>
  </si>
  <si>
    <t>Gesprek: gesprek met de voorzitter en de algemeen secretaris van de Sociaal Economische Raad (SER) over de energietransitie (via communicatietechnologie)</t>
  </si>
  <si>
    <t>Gesprek: gesprek met de oud-voorzitter van de Adviescommissie Maatwerkafspraken Verduurzaming Industrie (AMVI) (via communicatietechnologie)​​​​​​​</t>
  </si>
  <si>
    <t>Gesprek: Deelname aan het partneroverleg van het Landelijk Actieprogramma Netcongestie (LAN) over uitbreiden van het elektriciteitsnet, juridische borging transformatiehuisjes, netcongestie, flex-e subsidieregeling met de algemeen directeur van Netbeheer Nederland, de voorzitter van branchevereniging Nederlandse Vereniging Duurzame Energie Holland Solar, de voorzitter van Energie Nederland, de directeur van Vereniging voor Energie, Milieu en Water, de voorzitter van Nedzero, adviseur netinfrastructuur en -regulering van Energie Samen, de voorzitter van Energy Storage NL, de directeur van Bouwend Nederland en de algemeen directeur van VNO-NCW en MKB-Nederland (Den Haag)</t>
  </si>
  <si>
    <t>Gesprek: Deelname aan het kwartaaloverleg Netbeheer Nederland over wetgevingsoverleg Wet Collectieve Warmte, bijmengverplichting Groen Gas, Commissiedebat nettarieven, actualiteiten met de algemeen directeur, de voorzitter en de directeur Beleid en Communicatie van Netbeheer Nederland en de algemeen directeur van Rendo (Den Haag)</t>
  </si>
  <si>
    <t>Gesprek: over zoutwinning (via communicatietechnologie)</t>
  </si>
  <si>
    <t>Evenement: diner op uitnodiging van de burgermeester van Rotterdam en de CEO van de Port of Rotterdam in aanwezigheid van CEO’s van internationale bedrijven in het kader van de World Hydrogen Summit (Rotterdam)</t>
  </si>
  <si>
    <t>gesprek met de President van EMEA Regional President Air Products over het Nederlandse waterstofbeleid en investeringsklimaat</t>
  </si>
  <si>
    <t>gesprek met Senior vicepresident van Equinor en met de directeur van Hydrogen Equinor en de Country Manager Equinor over koolstofarme waterstof</t>
  </si>
  <si>
    <r>
      <rPr>
        <rFont val="Arial"/>
        <color rgb="FF000000"/>
        <sz val="10.0"/>
      </rPr>
      <t xml:space="preserve">bezoek aan de beursvloer: Algerijnse paviljoen, Braziliaanse paviljoen, Nederlandse paviljoen met uitreiking Hy3+ rapport en </t>
    </r>
    <r>
      <rPr>
        <rFont val="Arial"/>
        <color rgb="FFFF0000"/>
        <sz val="10.0"/>
      </rPr>
      <t xml:space="preserve">ontmoeting met vertegenwoordigers van een consortium van bedrijven </t>
    </r>
    <r>
      <rPr>
        <rFont val="Arial"/>
        <color rgb="FF000000"/>
        <sz val="10.0"/>
      </rPr>
      <t>dat onderzoek heeft gedaan naar de grensoverschrijdende infrastructuur-behoefte tussen Nederland, Duitsland en België  en bezoek aan het Canada paviljoen met provinciale ministers</t>
    </r>
  </si>
  <si>
    <t>Gesprek: Gesprek met de CEO van Tata Steel Nederland over verduurzaming Tata Steel Nederland (via communicatietechnologie)</t>
  </si>
  <si>
    <t>Werkbezoek: werkbezoek aan Aqualectra, inclusief rondleiding, presentatie over het bedrijf en gesprek met de CEO over de openstelling van SDE++-middelen voor Aruba, Curaçao en Sint Maarten</t>
  </si>
  <si>
    <t xml:space="preserve">Gesprek: kennismakingsgesprek met de bestuursleden van Water en Energiebedrijf Bonaire (WEB), Statia Utility Company (STUCO) en Saba Electric Company (SEC) over subsidies voor vaste netkosten, verduurzaming en vergunningstraject op Bonaire en verduurzaming op Sint Eustatius en Saba. </t>
  </si>
  <si>
    <t>Bestuurlijk overleg: bestuurlijke startbijeenkomst over maatregelenpakket aanpak netcongestie  met de wethouders van de gemeenten Olst-Wijhe en Rotterdam en de gedeputeerden van de provincies Overijssel, Utrecht, Flevoland (namens de Vereniging Nederlandse Gemeenten (VNG)),  de voorzitter van de Raad van Bestuur en Chief Executive Officer (CEO) van Alliander, CEO van TenneT, de voorzitter en de algemeen directeur Netbeheer Nederland, de adviseurs Energie Infrastructuur en Netcongestie van de Vereniging Nederlandse Gemeenten (VNG) (Den Haag)</t>
  </si>
  <si>
    <t>Gesprek: met de CEO van N.V. Nederlandse Gasunie over de Kamerbrief Waterstof en WarmtelinQ (Den Haag)</t>
  </si>
  <si>
    <t>Bestuurlijk overleg: bestuurlijk overleg Programma Aansluiting Wind op Zee (PAWOZ) Eemshaven met de programmaleider PAWOZ, gedeputeerden van Groningen en Fryslân, de wethouder van Het Hogeland (Gemeentebelangen), de burgemeester van Schiermonnikoog, de wethouders van Noardeast-Fryslân en Westerkwartier, de dagelijks bestuurder van Waterschap Noorderzijlvest, de dagelijks bestuurder van Wetterskip Fryslân, de waarnemend directeur Netwerkontwikkeling bij Rijkswaterstaat Noord-Nederland, het hoofd Projectuitvoering Regionaal Cluster Eemshaven bij TenneT en de manager Business Development H2 bij Gasunie (Groningen)</t>
  </si>
  <si>
    <t>Werkbezoek: aan de kwelders bij Lutjewad in het kader van het Programma Aansluiting Wind op Zee, inclusief een toelichting op de kwelders door een medewerker van Natuurbeheer, een rondleiding en een gesprek met regiobestuurders en belangengroepen over het pakket. Dit vindt plaats in aanwezigheid van de ambassadeur Fryslân, Groningen en Wadden van Natuurmonumenten, de directeur en wadgids van de Waddenvereniging, een medewerker natuurbeheer van de Stichting Het Groninger Landschap, een ecoloog en boswachter  van Natuurmonumenten, de projectdirecteur Doordewind van TenneT en een lid van het Algemeen Bestuur van LTO Noord (Hornhuizen)</t>
  </si>
  <si>
    <t>Evenement: opening en rondetafelgesprek hoogspanningsverbinding Zuid-West 380 kV West Borssele-Rilland van TenneT met Manon van Beek (CEO Tennet), Dick van der Velde (gedeputeerde van de provincie Zeeland), Marjolein de Gorter-Manhoudt (director Large Projects Netherlands) en Vincent Hassfeld (head Project Execution / Program Director Large Projects Netherlands - Area West). Overige aanwezigen: medewerkers van TenneT, medewerkers en bestuurders van betrokken aannemers, medewerkers en bestuurders samenwerkingspartners en belangrijkste stakeholders (onder andere ministerie, provincie, gemeenten, waterschap, ngo's, belangenbehartigers, andere kabels- en leidingenbeheerders en leden van de Energieraad Zeeland) (Zeeland)</t>
  </si>
  <si>
    <t>Werkbezoek: werkbezoek aan Cosun Beet Company (CBC) suikerfabriek Vierverlaten, inclusief een rondleiding door de fabriek en ondertekening van de Joint Letter of Intent in het kader van de maatwerkaanpak Verduurzaming Industrie met Hans Meeuwis (CEO Cosun), Afke van Rijn (DG Milieu en Internationaal ministerie IenW), Pascal Roemers (gedeputeerde van de provincie Groningen), Mieke Philipsen (CFO van Cosun) en René Paas (commissaris van de Koning van de provincie Groningen). Overige aanwezigen zijn: Luc Kroes (Plant manager CBC Vierverlaten), Petra Hissink (director Sustainability Cosun), Hans Schuil (CBC - CFO van Cosun) en Johan Dijkstra (projectmanager Maarwerkafspraken Cosun) (Groningen)</t>
  </si>
  <si>
    <t>Gesprek: gesprek met Kees Vendrik (voorzitter) en Rob Weterings (programmadirecteur) van het Nationaal Klimaat Platform (NKP) over het IMVO-convenant hernieuwbare energie van de SER en het nieuwe signalenrapport ‘Bestaanszekerheid in de buurt’ (via telecommunicatietechnologie)</t>
  </si>
  <si>
    <t>Gesprek: strategiesessie stuurgroep Nationaal Programma Verduurzaming Industrie (NPVI) met Erik van Merrienboer (NPVI, namens de VNG), Rutger van der Leeuw (RNB), Maarten Abbenhuis (TenneT), Anne-Marie Spiering (cluster Rotterdam-Moerdijk), Barbara Verwayen (cluster 6), Cees Oudshoorn (cluster Zeeland/ West Brabant), Ingrid Post (cluster Noorzeekanaalgebied), Mark Verheijen (cluster Noord-Nederland) Jo-Annes de Bat (IPO), Erik te Brake (VNO-NCW), Koen Becking (Koplopersoverleg/VEMW) en staatssecretaris Aartsen (Openbaar Vervoer en Milieu) (Utrecht)</t>
  </si>
  <si>
    <t>Gesprek: gesprek met Bart van de Leemput (voorzitter van de Vereniging Afvalbedrijven), Wim van Lieshout (CEO van AEB), Yves Luca (CEO van AVR), Paul Ganzeboom (CEO van Attero), Rolf Kaufman (woordvoerder van EEW Energy to Waste de Vereniging Afvalbedrijven), staatssecretaris Aartsen (Openbaar Vervoer en Milieu) (via telecommunicatietechnologie), staatssecretaris Van Oostenbruggen (Fiscaliteit, Belastingdienst en Douane) over de gevolgen en alternatieven m.b.t. de Voorjaarsbesluitvorming afvalsector (Utrecht)</t>
  </si>
  <si>
    <t>Bestuurlijk overleg: met Harold Hofstra (gedeputeerde provincie Flevoland), Huib van Essen (gedeputeerde provincie Utrecht), Rans Rijnten (programmamanager Netcongestie, provincie Utrecht), Ans Mol (gedeputeerde provincie Gelderland), Remco van Ravenswaaij (programmamanager Gelders energiesysteem, provincie Gelderland), Robert Kuik (directeur Netwerkplanning, TenneT), Maarten Abbenhuis (COO, TenneT Holding B.V.), Timo Idema (directeur Strategie en Regulering, Stedin) en Joris de Groot (CTO, Alliander) over de netcongestieproblematiek in de Flevopolder, Gelderland en Utrecht (FGU)-regio (Utrecht)</t>
  </si>
  <si>
    <t>Gesprek: gesprek met Jan Peter Balkenende (voorzitter van de Dutch Sustainable Growth Coalition) (DSGC) over de samenwerking met DSGC (via telecommunicatietechnologie)</t>
  </si>
  <si>
    <r>
      <rPr>
        <rFont val="Arial"/>
        <color rgb="FF000000"/>
        <sz val="10.0"/>
      </rPr>
      <t>Werkbezoek: werkbezoek aan het nieuwe offshore windpark ‘Hollandse Kust Noord’ van CrossWind in het kader van Wind op Zee, inclusief in ontvangst name van het rapport ‘Avoidance &amp; Minimisation of Environmental Impacts from Offshore Wind &amp; Grid Infrastructure’ aangeboden door Ewout van Galen (directeur Stichting De Noordzee), rondleiding aan een onderhoudsloods</t>
    </r>
    <r>
      <rPr>
        <rFont val="Arial"/>
        <color rgb="FFFF0000"/>
        <sz val="10.0"/>
      </rPr>
      <t xml:space="preserve"> gesprek met partijen in de sector</t>
    </r>
    <r>
      <rPr>
        <rFont val="Arial"/>
        <color rgb="FF000000"/>
        <sz val="10.0"/>
      </rPr>
      <t xml:space="preserve"> en een rondvaart in het windpark langs de turbines en het TenneT-platform. Aanwezigen zijn: Michiel van Rij (country lead Offshore Development the Netherlands RWE), Ireen Geerbex (director Market Development Vattenfall), Pim Somers (schrijver rapport Stichting De Noordzee), Anil Kisoensingh (directeur CrossWind), Jenneke Verhoef (general manager Offshore Wind Shell), Karin de Lathouder (COO Assets Eneco), Paul van Weert (senior vice president projects Shell), Allard van Hoeken (CEO van Oceans of Energy), Ewout van Galen (directeur-bestuurder Stichting De Noordzee), Marco Kuijpers (directeur Large Projects Offshore TenneT), Peter van de Meerakker (algemeen directeur Zeehaven IJmuiden), Regina Tukeava (service area manager Centraal Europa Siemens Energy), Remco Streppel, (hoofd operaties Eneco Wind Offshore Operations) (EWOO), Lukas Price-Nowak (wind turbine generator engineer Eneco Wind Offshore Operations), Wim Holtrop (apprentice manager SGRE) en Guido Smit (corporate Relations Manager Shell) (IJmuiden)</t>
    </r>
  </si>
  <si>
    <t>t/m 6 april</t>
  </si>
  <si>
    <t>beschrijving bezoeken en soms details aanwezigen</t>
  </si>
  <si>
    <t>Gesprek: staatssecretaris Coenradie spreekt met Iva Bicanic, Centrum Seksueel Geweld (Den Haag)</t>
  </si>
  <si>
    <t>Werkbezoek: staatssecretaris Coenradie brengt een werkbezoek aan het Landelijk Expertise Centrum Eergerelateerd geweld (LEC EGG) (Den Haag)</t>
  </si>
  <si>
    <t>Gesprek: staatssecretaris Coenradie gaat in gesprek met Lena Olivier en Barbara Godwaldt van de Federatie Nabestaanden Geweldslachtoffers (FNG) over contact/gezag en omgang na partnerdoding (Den Haag)</t>
  </si>
  <si>
    <t>Gesprek: staatssecretaris Struycken heeft een bestuurlijk overleg Jeugd met de Vijfhoek (Den Haag)</t>
  </si>
  <si>
    <t>Werkbezoek: staatssecretaris Struycken brengt een werkbezoek aan de Geschillencommissie (Den Haag)</t>
  </si>
  <si>
    <r>
      <rPr>
        <rFont val="Arial"/>
        <color rgb="FF000000"/>
      </rPr>
      <t xml:space="preserve">Werkbezoek: staatssecretaris Struycken brengt een werkbezoek aan het hoofdkantoor van ARAG in het kader van rechtsbijstand. </t>
    </r>
    <r>
      <rPr>
        <rFont val="Arial"/>
        <color rgb="FFFF0000"/>
      </rPr>
      <t>Ook spreekt hij hier met bestuurders uit het veld over de verbetering van het letselschadeproces (Leusden)</t>
    </r>
  </si>
  <si>
    <t>Gesprek: staatssecretaris Struycken spreekt met Marko Bosnjak, president Europees Hof voor de Rechten van de Mens (EHRM), Mattias Guyomar, volgend president EHRM, en Marialena Tsirli, griffier EHRM (Luxemburg)</t>
  </si>
  <si>
    <t>Gesprek: staatssecretaris Struycken spreekt met Thierry Wickers, president Council of Bars and Law Societies of Europe (CCBE) (Luxemburg)</t>
  </si>
  <si>
    <t>Gesprek: staatssecretaris Struycken heeft een gesprek met medewerkers van de Rijksuniversiteit Groningen in verband met de commissie-Hamer (via communicatietechnologie)</t>
  </si>
  <si>
    <t>Gesprek: staatssecretaris Struycken heeft een gesprek met Bureau Clara Wichmann (via communicatietechnologie)</t>
  </si>
  <si>
    <t>Linkedin</t>
  </si>
  <si>
    <t>bijgewerkt tot 4 maart</t>
  </si>
  <si>
    <t xml:space="preserve">Niet in agenda </t>
  </si>
  <si>
    <t>Aanwezig bij foto expositie Raad voor de Rechtspraak</t>
  </si>
  <si>
    <t>Sociale Advocatuur</t>
  </si>
  <si>
    <t>Agenda week 18, 23,24,25,26 niet aanwezig</t>
  </si>
  <si>
    <t>Gesprek met de heer Jansen (CEO LVNL) ter kennismaking, de prioritering van (gezamenlijke) beleidswensen van IenW en LVNL en de herziening Luchtverkeersbesluit (LVB) (Den Haag)</t>
  </si>
  <si>
    <t>Gesprek met mevrouw Rintel (CEO KLM) en de heer Van Oord (CEO Schiphol) over herziening Luchtverkeersbesluit (via communicatietechnologie)</t>
  </si>
  <si>
    <t>Gesprek met minister-president Schoof en de heer Van Oord (CEO Schiphol Airport) (Den Haag)</t>
  </si>
  <si>
    <t>Gesprek met de heer Van Bruggen (algemeen voorzitter RAI) over autobelastingen, fatbikes, en de Nederlandse mobiliteitsindustrie in Europa (Den Haag)</t>
  </si>
  <si>
    <t>Gesprek met mevrouw Rintel (CEO KLM) en de heer Van Oord (CEO Schiphol Airport) over herziening Luchtverkeersbesluit  (Schiphol)</t>
  </si>
  <si>
    <t>Werkbezoek: aan zuidasdok met staatssecretaris Jansen (Openbaar Vervoer en Milieu). Aanwezigen krijgen een toelichting op de mobiliteits- en economische opgave van de metropoolregio en een toelichting vanuit het bedrijfsleven voor hun keuze voor de Zuidas. Daarna is er een rondleiding van de bouwplaats (Amsterdam)</t>
  </si>
  <si>
    <t>Werkbezoek: aan het IKBI (instituut voor theorie- en praktijkexamens in de mobiliteitsbranche) (Nieuwegein)</t>
  </si>
  <si>
    <t>Werkbezoek: aan het Power2X en Advario in verband met eSAF (synthetische kersosine) (Rotterdam)</t>
  </si>
  <si>
    <t>Gesprek: overleg over Lelystad Airport met staatssecretaris Tuinman (Defensie), de heer Gerritsen (Commissaris van de Koning Flevoland), de heer De Reus (gedeputeerde Flevoland), de heer Klopman (gedeputeerde Flevoland), mevrouw Baltus (Burgemeester Lelystad), de heer Grimbergen (wethouder Lelystad), de heer Van Oord (CEO Schiphol), de heer Eerkens (directeur Lelystad Airport) (Den Haag)</t>
  </si>
  <si>
    <t>Gesprek: met de heer Glatz (executive Airlines for America) over balanced approach (Den Haag)</t>
  </si>
  <si>
    <t>Gesprek: met de heer Carter (Chief External Affairs Officer van Delta Airlines) over afstandsafhankelijke vliegbelasting (Den Haag)</t>
  </si>
  <si>
    <t>Gesprek: met de heer De Jong, voorzitter Vereniging van Bergings- en Mobiliteitsspecialisten (VBM), over rol VBM bij bergingen (Den Haag)</t>
  </si>
  <si>
    <t>Gesprek: met mevrouw Rintel (KLM) en de heer Thomassen (Slotcoördinator ACNL) over slothandhaving en monitoring (Den Haag)</t>
  </si>
  <si>
    <t>Agenda week 18,19, 23, 24, 25, 26 niet aanwezig</t>
  </si>
  <si>
    <t>Werkbezoek: aan zuidasdok met minister Madlener (IenW). Aanwezigen krijgen een toelichting op de mobiliteits- en economische opgave van de metropoolregio en een toelichting vanuit het bedrijfsleven voor hun keuze voor de Zuidas. Daarna is er een rondleiding van de bouwplaats (Amsterdam)</t>
  </si>
  <si>
    <t>Werkbezoek: aan Havenbedrijf Rotterdam in het kader van spoorgoederenvervoer als belangrijke modaliteit voor logistieke ketens (Rotterdam)</t>
  </si>
  <si>
    <t>Werkbezoek: aan Formule-E Team (FET), een publiek-private samenwerking tussen het bedrijfsleven, kennisinstellingen en overheden in de elektrificatie van vervoer (Hoofddorp)</t>
  </si>
  <si>
    <t>Werkbezoek: aan Fairphone, Koning Willem 1 winnaar 2024. Tijdens bezoek wordt er gesproken over product Fairphone en noodzaak tot innovatie (Amsterdam)</t>
  </si>
  <si>
    <t>Agenda week 18,19,20,21,22,23,24 niet aanwezig</t>
  </si>
  <si>
    <t>(19 juni pas beedigd tot minister)</t>
  </si>
  <si>
    <t>Bestuurlijk overleg: minister Jansen neemt deel aan een bestuurlijk overleg over het Aanvullend Zorg- en Welzijnsakkoord (AZWA). Aanwezig zijn Ronald Schmidt en Anneke Westerlaken namens ActiZ, Karel Hulsewe en Selma Tromp namens Federatie Medisch Specialisten, André Rouvoet namens GGD-GHOR Nederland, Anouska Mosterdijk en Ruben Wenselaar namens Ineen, Marjolein Tascha namens de Landelijke Huisartsen Vereniging, Dienke Bos en Wilma van der Scheer namens MIND, Paul Boomkamp en Helen Mertens namens Nederlandse Federatie van Universitair Medische Centra, Jeroen Peters en San Schoch namens De Nederlandse GGZ, Veronique Esman en Ad Melkert namens de Nederlandse Vereniging van Ziekenhuizen, Linda Daniëls en Arthur Schellekens namens Patiëntenfederatie Nederland, Ad van Rijen en Lex Staal namens Sociaal Werk Nederland, Bianca Buurman en Femke Teeling namens Verpleegkundigen &amp; Verzorgenden Nederland, Ingrid Hoogstrate en Michiel van Willigen namens Vereniging Nederlandse Gemeenten, Mark Janssen en Karin Timm namens Zorginstituut Nederland, Hanneke Klopper namens Zelfstandige Klinieken Nederland, Dirk Jan van den Berg, Georgette Fijneman en Wouter Bos namens Zorgverzekeraars Nederland en Emily Dopper namens ZorgthuisNL (Den Haag)</t>
  </si>
  <si>
    <t>beediging op 19 juni</t>
  </si>
  <si>
    <t>Evenement: staatssecretaris Boerma neemt deel aan het Captains of Industry Dinner, georganiseerd door VNO-NCW in aanloop naar de NAVO-top. Tijdens het evenement wordt met het bedrijfsleven gesproken over geopolitieke spanningen en de hieruit volgende uitdagingen voor het bedrijfsleven (Den Haag)</t>
  </si>
  <si>
    <t>Agenda 18,19,20,21,22,23,24,26 niet aanwezig</t>
  </si>
  <si>
    <t>In week 25 geen lobby activiteiten</t>
  </si>
  <si>
    <t>Beëdiging op 19 juni</t>
  </si>
  <si>
    <t>geen externe afspraken</t>
  </si>
  <si>
    <t>Werkbezoek: staatssecretaris Paul bezoekt het Landelijk Aktie Komitee Scholieren en helpt mee met de eindexamenklachtenlijn (Utrecht)</t>
  </si>
  <si>
    <t>Werkbezoek: staatssecretaris Paul bezoekt thuiszittersvoorziening De Binnenhaven. Ze spreekt hier met de Kinderombudsvrouw van Rotterdam Stans Goudsmit, de wethouder van Rotterdam Said Kasmi, en het schoolbestuur CVO over de aanpak van de problematiek van thuiszitters (Rotterdam)</t>
  </si>
  <si>
    <t>Werkbezoek: staatssecretaris Paul bezoekt basisschool Binnen de Veste. Ze spreekt hier met de schoolleider, leraren en de bestuurder van Obase over de manier waarop de school de middelen van het Masterplan Basisvaardigheden heeft ingezet voor evidence-informed werken. Daarnaast spreken ze over Vitruvio, waarin voltijds onderwijs wordt aangeboden aan hoogbegaafde leerlingen (Zierikzee)</t>
  </si>
  <si>
    <t>Werkbezoek: staatssecretaris Paul bezoekt Technum, een centrum voor techniekonderwijs dat is ontstaan vanuit Sterk Techniekonderwijs (STO). Ze spreekt hier met docenten, de manager van het Technum, de programmamanager van STO Zeeland en de locatiedirecteur van Scalda over de manier waarop vmbo, mbo en het bedrijfsleven samenwerken (Vlissingen)</t>
  </si>
  <si>
    <t>Werkbezoek: staatssecretaris Paul is aanwezig op Dalton Kindcentrum Helen Parkhurst voor een bijeenkomst met de kopgroep meerurenmaatwerk. Ze spreekt hier met de aanwezigen over de verschillende vormen van meerurenmaatwerk en hoe zij leraren stimuleren meer uren te werken. Aanwezig zijn de vertegenwoordigers van Haagse Scholen, Primo Schiedam, Sophia Scholen en Ijmare/Atlant/Fedra (Den Haag)</t>
  </si>
  <si>
    <t>Werkbezoek: staatssecretaris Paul bezoekt de Antoniusmavo XL samen met minister Bruins (OCW). Hier spreken ze met de leesconsulent en leerkrachten over de samenwerking tussen scholen en bibliotheken. Ze maken bekend dat er structurele financiering komt voor De Bibliotheek op School. Verder zijn medewerkers van de Vereniging Openbare Bibliotheken en Stichting lezen aanwezig (Gouda)</t>
  </si>
  <si>
    <t>Gesprek: staatssecretaris Paul spreekt met verschillende personen uit de transgendergemeenschap over de acceptatie van transpersonen. Bij het gesprek zijn onder andere vertegenwoordigers van het Transgender Netwerk, Landelijk Platform Transgenderzorg en Transvisie (Den Haag)</t>
  </si>
  <si>
    <t>Werkbezoek: staatssecretaris Paul opent de onderwijsdag van de Bouw op uitnodiging van Bouwend Nederland. Ze ziet hier hoe leerlingen enthousiast worden gemaakt voor de bouwsector. Aanwezig zijn onder andere de voorzitter van Bouwend Nederland, Arno Visser, en wethouder Arjen van Drunen van Breda, directeur BouwSchool Breda Erik Colijn en directeur Nederlandse Bouwunie Thijs Voesenek (Breda)</t>
  </si>
  <si>
    <t>Werkbezoek: staatssecretaris Paul bezoekt het CSG Groningen om hier in gesprek te gaan met Onderwijsregio Groningen vo. Ze spreekt met de directeur Wendy Wierenga van de school, bestuurders Ineke de Roo van Trivium, Akkely Lukkes vam Openbaar onderwijs Groningen, Ron Benjamins van CSG Groningen, Simon Rozendal van NHL/Stenden, en verschillende schoolopleiders/docenten over het samen opleiden en professionaliseren in de onderwijsregio (Groningen)</t>
  </si>
  <si>
    <t>Agenda week 18, 23, 24, 25, 26 niet aanwezig</t>
  </si>
  <si>
    <t>Werkbezoek: minister Agema brengt een bezoek aan verpleeghuis Leonardushof, onderdeel van Stichting Groenhuysen. Dit op uitnodiging van Federatie Meta Elektro (FME), de ondernemersorganisatie voor de technologische industrie. Het doel van dit bezoek is kennismaken met arbeidsbesparende technologie in de ouderenzorg met impact op werkprocessen, cliënten en medewerkers. De minister spreekt onder meer met voorzitter van de Raad van Bestuur, Ron Axt (Wouw)</t>
  </si>
  <si>
    <t>Werkbezoek: minister Agema bezoekt huisartsenpraktijk Reedijk. Het doel van dit bezoek is te zien en horen wat de AI Triagetool voor de zorgprofessionals en patiënten van deze huisartsenpraktijk betekent. De minister spreekt onder meer met huisarts Lonneke Reedijk en algemeen directeur Huisartsencoöperatie West-Brabant, Martijn Kilsdonk (Roosendaal)</t>
  </si>
  <si>
    <t>Gesprek: minister Agema maakt kennis met Binnenklimaat Nederland, een vereniging van fabrikanten, leveranciers en dienstverlenende organisaties op het gebied van binnenklimaattechnologie, -sturing en -monitoring. Binnenklimaat Nederland wil bij de minister onder de aandacht brengen dat een gezond binnenklimaat een belangrijke rol zou moeten spelen in de bevordering van de volksgezondheid en een gezonde levensstijl in Nederland. Daarom heeft de vereniging een manifest opgesteld dat zij aan de minister willen overhandigen. Aanwezig zijn directeur van Binnenklimaat Nederland, Remi Hompe, voorzitter Binnenklimaat Nederland en tevens directeur Zehnder Group Nederland en België, Dorien Terpstra, manager techniek Binnenklimaat Nederland, Walid Atmar en platform lid Renewable Energy Group, Job Barnhoorn (Den Haag)</t>
  </si>
  <si>
    <t>Gesprek: op verzoek van PricewaterhouseCoopers (PWC) gaat minister Agema in gesprek met 3 PWC-onderzoekers over hun onderzoek naar de herintroductie van het verzorgingshuis. De PWC-onderzoekers willen de minister spreken om hun opdracht zo goed mogelijk uit te kunnen voeren. Hiertoe willen ze graag nadere toelichting op bepaalde uitgangspunten van het onderzoeksvoorstel (Den Haag)</t>
  </si>
  <si>
    <t>Bestuurlijk overleg: minister Agema sluit aan bij een bestuurlijk overleg over het Aanvullend Zorg- en Welzijnsakkoord. Aanwezig zijn Anneke Westerlaken en Rob Gruntjes namens ActiZ, Sam Schooch en Jeroen Pepers namens De Nederlandse ggz, Selma Tromp en Bart Heesen namens Federatie Medisch Specialisten, Paulus Lips namens Ineen, Marjolein Tasche en Bertine Lahuis namens de Nederlandse Federatie van Universitair Medische Centra, Hans Schoo en Ad Melkert namens de Nederlandse Vereniging van Ziekenhuizen, Linda Daniëls en Arthur Schellekens namens de Patiëntenfederatie, Geert Jan Buisman en Bianca Buurman namens Verpleegkundigen en Verzorgenden Nederland, Domien Debruyne namens Zelfstandige Klinieken Nederland, Joep de Groot, Wouter Bos en Georgette Fijneman namens Zorgverzekeraars Nederland, Emily Dopper namens ZorgthuisNL, Eelco Eerenberg, Michiel Willigen en Ingrid Hoogstrate namens de Vereniging van Nederlandse Gemeenten, Ad van Reijen en Lex Staal namens Sociaal Werk Nederland, André Rouvoet namens GGD-GHOR Nederland, Dienke Bos en Simone Melis van MIND, Karina Raaijmakers en Emi van Galen van de Nationale Zorgautoriteit, Mark Janssen en Karin Timm namens Zorginstituut Nederland (Den Haag)</t>
  </si>
  <si>
    <t>Werkbezoek: minister Agema brengt een bezoek aan het MBO Rijnland in Leiden. Dat op uitnodiging van Verpleegkundigen en Verzorgenden Nederland (V&amp;VN). Het doel van deze dag is om te spreken met studenten en te horen waarom zij voor dit vak hebben gekozen. Het resultaat wordt een video waarin de minister haar waardering uitspreekt voor de beroepsgroep. De minister spreekt ook met V&amp;VN-voorzitter Bianca Buurman, docenten van het Rijnland en krijgt een rondleiding door een praktijklokaal. Naast Bianca Buurman, spreekt de minister ook met directeur van het MBO Rijnland, Gijs Vlieland (Leiden)</t>
  </si>
  <si>
    <t>Werkbezoek: minister Agema brengt een bezoek aan het Leiden BioScience Park. Doel van het bezoek is kennismaken met de innovatieve geneesmiddelensector, van ontwikkeling en productie tot toediening aan patiënten (bench to bed). De uitnodiging komt van de Nederlandse brancheorganisatie Vereniging Innovatieve Geneesmiddelen (VIG). Tijdens het bezoek maakt de minister kennis met twee farmaceutische bedrijven, Johnson &amp; Johnson Innovative Medicine en Bristol Myers Squibb (BMS). Zij willen je laten zien welke bijzondere en belangrijke rol de Nederlandse medicijnproductie inneemt in Europa. De minister spreekt algemeen directeur van VIG, Carla Vos, bestuursvoorzitter van VIG, Mark Kramer, bestuurslid VIG en algemeen directeur Johnson &amp; Johnson Innovative Medicine Nederland, Erik Holl (Leiden)</t>
  </si>
  <si>
    <t>Werkbezoek: minister Agema brengt een bezoek aan 1 van de distributiecentra van Brocacef. Zij zijn 1 van de 4 volgesorteerde groothandels voor geneesmiddelen. Het doel van dit bezoek is om kennis te maken met de belangrijke rol die groothandels spelen in de geneesmiddelenketen, en de extra voorraden van antibiotica en salbutamol te zien. Bij dit bezoek zijn de CEOs van alle volgesorteerde groothandels aanwezig. Ook de vertegenwoordigers van BG Pharma (Bond van Groothandelaren in het pharmaceutisch bedrijf) zijn aanwezig. BG Pharma is de branchevereniging van de volgesorteerde farmaceutische groothandels in Nederland. Zij beheren de subsidie voor het aanleggen van de extra voorraden. Bij aankomst wordt de minister ontvangen door Max Wachter (CEO Brocacef), Leon Tinke (voorzitter BG Pharma) en Geo Aldershof (directeur BG Pharma). (Amsterdam)</t>
  </si>
  <si>
    <t>Ontvangst: FME, een ondernemersorganisatie voor de technologische industrie, komt langs voor een kennismaking en overhandiging van een sectoragenda voor medische technologie. De kennismaking is komen te vervallen, maar er is wel een foto gemaakt. Namens FME zijn aanwezig Willem Wensing, directeur externe betrekkingen en Eveliene Langedijk, manager marktontwikkeling en innovatie. Namens de medische technologie-bedrijven (FME-leden) zijn aanwezig Leonard Moonen, oprichter en CEO, Praxa Sens, Léon Kempeneers, Benelux managing director, Philips, en Harrie van Eeuwijk, country director BeNeLux, Edwards Lifesciences. (Den Haag).</t>
  </si>
  <si>
    <t>Bestuurlijk overleg: minister Agema neemt deel aan een informeel bestuurlijk overleg over het Aanvullend Zorg- en Welzijnsakkoord (AZWA). Doel van het informeel bestuurlijk overleg is om betrokken partijen in te lichten over het genomen besluit met betrekking tot de financiële plaat, en afspraken maken over het vervolgproces. Aanwezig bij het bestuurlijk overleg zijn Anneke Westerlaken namens ActiZ, Sam Schoch namens De Nederlandse GGZ, Selma Tromp namens Federatie Medisch Specialisten, Anouska Mosterdijk namens InEen, Mariëtte Willems namens de Landelijke Huisartsen Vereniging, Helen Mertens namens de Nederlandse Federatie van Universitair Medische Centra, Ad Melkert namens de Nederlandse Vereniging van Ziekenhuizen, Linda Daniëls-van Saase namens Patiëntenfederatie Nederland, Femke Teeling namens Verpleegkundigen en Verzorgenden Nederland, Domien Debruyne namens Zelfstandige Klinieken Nederland, Dirk Jan van den Berg namens Zorgverzekeraars Nederland, Emily Dopper namens ZorgthuisNL, Eelco Eerenburg namens Vereniging van Nederlandse Gemeenten, Lex Staal en Ad van Rijen namens Sociaal Werk Nederland, André Rouvoet namens GGD-GHOR Nederland, Wilma van der Scheer namens MIND, Mark Janssen namens Zorginstituut Nederland en Petra Coffeng namens de Inspectie Gezondheidszorg en Jeugd. (Den Haag)</t>
  </si>
  <si>
    <t>agenda week 18, 24, 25, 26 niet aanwezig</t>
  </si>
  <si>
    <t>Bestuurlijk overleg: staatssecretaris Maeijer neemt deel aan een bestuurlijk overleg over het Hoofdlijnenakkoord Ouderenzorg. Aanwezig zijn LOC, Patiëntenfederatie, MantelzorgNL, SeniorenCoalitie, Sociaal Werk Nederland, ActiZ, ZN, VNG, Zorgthuisnl, V&amp;VN, Verenso, LHV, CIZ, NZa, CAK, IGJ en het Zorginstituut (Den Haag)</t>
  </si>
  <si>
    <t>Werkbezoek: staatssecretaris Maeijer brengt samen met staatssecretaris Karremans (Jeugd, Preventie en Sport) een bezoek aan een Jellinek-kliniek in Amsterdam. Doel van het werkbezoek is om inzicht te krijgen in de onderlinge samenhang en samenwerking tussen de beleidsdomeinen van de bewindspersonen op het terrein van verslavingszorg. De bewindspersonen worden begeleid door Kim ten Katen (Directeur Behandelzaken) en Floor van Bakkum (Manager Preventie) (Amsterdam)</t>
  </si>
  <si>
    <t>Werkbezoek: staatssecretaris Maeijer brengt een bezoek aan Middin Schuilingsoord. Deze locatie heeft 32 woningen in het complex waar mensen tussen de 18 en 68 jaar met een Wlz- of Wmo-indicatie kunnen wonen. Doel van het bezoek is om kennis te maken met mensen met een licht verstandelijke beperking, die zich soms niet gezien voelen en met de medewerkers in de gehandicaptenzorg. De staatssecretaris wordt begeleid door Tom Lammers (begeleider Middin) en Nicole Dirksen (regiodirecteur Middin) (Rotterdam)</t>
  </si>
  <si>
    <t>Werkbezoek: staatssecretaris Maeijer bezoekt 1 van de alternatieve vakanties die De Zonnebloem heeft aangeboden in plaats van een reis op hun cruiseschip. Ze wordt ontvangen door Marcel van der Kaa (plaatsvervangend directeur). Het doel van het werkbezoek is om de deelnemers van de alternatieve vakantie een hart onder de riem te steken en te horen over het belang van vakanties voor deze groep. Met de bestuurder van De Zonnebloem gaat ze in gesprek over de mogelijkheid voor steun vanuit het ministerie van VWS. (Elsloo)</t>
  </si>
  <si>
    <t>Bestuurlijk overleg: staatssecretaris Maeijer neemt deel aan een bestuurlijk overleg met afgevaardigden van de Vereniging Nederlandse Gemeenten (VNG). De onderwerpen van het gesprek zijn: het beboeten van dakloze mensen, financiering van dakloze EU-burgers, de kennis van post-COVID bij gemeenten, powerfull ageing en de Wmo. De deelnemers van het overleg zijn: Anja Prins (commissie ZJO-VNG), Jeroen Hoenderkamp (commissie ZJO-VNG), Mark Foekema (commissie financiën VNG), Isabel Joosen (MT-lid VNG) Ineke van Hooff (voorzitter Valente), Arnoud Aikema (bestuurder Esdégé-Reigersdaal), Erik de Vos (bestuurder Terwille), Pieter van Hulten (bestuurder Aedes), Jeroen Pepers (bestuurder De Nederlandse ggz), Nellieke de Koning (bestuurder De Nederlandse ggz), Jaap van Weeghel (bestuurder MIND), Pieter Paul Slikker (wethouder Den Bosch), Karin Reesing (bestuurder Actiz), Lex Staal (bestuurder Sociaal Werk Nederland), Theo van Uum (bestuurder Vereniging Gehandicaptenzorg Nederland), Janneke Smink (directeur MeeNL), Laila Ait Baali (directeur NOV), Esther Hendriks (bestuurder MantelzorgNL), Anneke Sipkens (bestuurder ANBO/PCOB) en Deborah Lauria (bestuurder Ieder(in)). (Den Haag)</t>
  </si>
  <si>
    <t>Werkbezoek: staatssecretaris Maeijer brengt een bezoek aan de werkconferentie Palliatieve Zorg om de eerste goedgekeurde transformatieplannen palliatieve zorg in ontvangst te nemen. Ze wordt ontvangen door Erik-Jan Wilhelm (programmadirecteur) en Anja Moonen (programmadirecteur) (Utrecht)</t>
  </si>
  <si>
    <t>Agenda week 9 + 10 ontbreken</t>
  </si>
  <si>
    <t>Gesprek: staatssecretaris Karremans heeft een gesprek met vertegenwoordigers van de NJR. Onderwerp van gesprek is de voortgang van de nationale jeugdstrategie (Utrecht)</t>
  </si>
  <si>
    <t>Bestuurlijk overleg: staatssecretaris Karremans heeft samen met staatssecretaris Struycken (Rechtsbescherming) een bestuurlijk overleg over jeugd. Andere aanwezigen zijn Nathalie Kramers (wethouder Leeuwarden), Marjolein Moorman (wethouder Amsterdam), Michiel van Willigen (wethouder Zwolle), Boris van der Ham (Branches Gespecialiseerde Zorg voor Jeugd, BGZJ), Ronnie van Diemen (Jeugdzorg Nederland), Leon Noorlander (Jeugdzorg Nederland), Pim Hoek (Nederlandse Vereniging voor Psychomotorische Therapie, NVPMT) en Hannah Hollestelle (MIND). Onderwerp van gesprek is het advies deskundigencommissie, wetsvoorstel Reikwijdte en de landelijke inkoop van jeugdzorg (Den Haag)</t>
  </si>
  <si>
    <t>Gesprek: staatssecretaris Karremans heeft een gesprek met Natasja Bikkel en Marco Hoekstra van USC Amsterdam. Onderwerp van gesprek is de studentensport en het voorgenomen einde van de bekostiging van Universitaire Sport en Cultuur (via communicatietechnologie)</t>
  </si>
  <si>
    <t>Werkbezoek: staatssecretaris Karremans brengt een bezoek aan Diergaarde Blijdorp. Hier spreekt hij met vertegenwoordigers van de Club van Elf, een vereniging van attractieparken, over een gezonder eet- en drinkaanbod in attractieparken en dierentuinen (Rotterdam)</t>
  </si>
  <si>
    <t>Gesprek: staatssecretaris Karremans spreekt met de initiatiefnemers van platform ‘In je Bol’, een platform waar jongeren die worstelen met hun mentale gezondheid terecht kunnen voor betrouwbare informatie (Den Haag)</t>
  </si>
  <si>
    <t>Werkbezoek: staatssecretaris Karremans brengt een bezoek aan jeugdzorgorganisatie Levvel. Hij spreekt hier met jongeren en medewerkers over de werkwijze van Levvel, dat jeugdhulp verleent binnen kleinschalige groepen in een huiselijke sfeer (Amsterdam)</t>
  </si>
  <si>
    <t>Gesprek: staatssecretaris Karremans heeft een gesprek met Ina Koning, onderzoeker van Vrije Universiteit Amsterdam. Onderwerp van gesprek is richtlijnen van gezond en verantwoord scherm- en sociale mediagebruik door kinderen (Den Haag)</t>
  </si>
  <si>
    <t>Evenement: staatssecretaris Karremans spreekt bij de Werkconferentie Investeringsmodel voor Preventie. Bij dit evenement praten zo’n 80 organisaties (zowel overheden als private partijen) over preventie (Utrecht)</t>
  </si>
  <si>
    <t>Gesprek: staatssecretaris Karremans heeft een gesprek met de Nederlandse Vereniging voor Dermatologie en Venereologie. Aanwezig zijn Annefloor van Enst (directeur NVDV), Dirk Jan Hijnen (voorzitter NVDV/dermatoloog Radboud UMC) en Arno Rutte (voorzitter Stuurgroep Huidkankerzorg). Onderwerp van gesprek is huidkankerpreventie (Den Haag)</t>
  </si>
  <si>
    <t>Werkbezoek: staatssecretaris Karremans doet mee aan een werksessie van het jongerenpanel Mentale Gezondheid. Hij spreekt hier met jongeren in de leeftijd van 15 tot 28 jaar. Onderwerp van gesprek is mentale gezondheid jongeren (Den Haag)</t>
  </si>
  <si>
    <t>Werkbezoek: staatssecretaris Karremans loopt een ochtend mee met jeugdzorgorganisatie Rondom jou. Hij spreekt hier met jongeren en medewerkers (Den Haag)</t>
  </si>
  <si>
    <t>Werkbezoek: staatssecretaris Karremans brengt een bezoek aan voetbalvereniging Blauw-Zwart. Hij spreekt hier met leden, vrijwilligers, bestuursleden en een afvaardiging van de KNVB over het verenigingsleven (Wassenaar)</t>
  </si>
  <si>
    <t>Gesprek: staatssecretaris Karremans heeft een gesprek met Dik de Boef en Marjolijn de Loos. Onderwerp van gesprek is het beleid voor de organisatie van en voor lotgenoten WOII (Den Haag)</t>
  </si>
  <si>
    <t>Bestuurlijk overleg: staatssecretaris Karremans heeft samen met staatssecretaris Struycken (Rechtsbescherming) een bestuurlijk overleg over het Toekomstscenario Jeugd. Andere aanwezigen zijn Ingrid Timmer, Lucia van den Brande (VNG), Paul Janssen, Sigrid van de Poel en Rinda den Besten (Gecertificeerde Instellingen), Judith Kuypers en Anja Jonkers (Veilig Thuis), Monique Schippers (Raad voor de Kinderbescherming), Pieter Houwers en Lex Staal (Associatie Wijkteams), Renske Emmelkamp en Geeske Hoogenboezem (proeftuinen). Onderwerp van gesprek is onder andere een terugblik op het gesprek van 10 juni met ambtelijk opdrachtgevers en partners (via communicatietechnologie)</t>
  </si>
  <si>
    <t>Werkbezoek: staatssecretaris Karremans brengt een bezoek aan Rugby Club Delft. Hij spreekt hier met leden, vrijwilligers en bestuursleden. Ook helpt hij mee in de kantine (Delft)</t>
  </si>
  <si>
    <t>Werkbezoek: staatssecretaris Karremans brengt een bezoek aan jeugdzorgorganisatie Enver. Onderwerp van gesprek is zowel de casus Vlaardingen als het brede werk van Enver (Rotterdam)</t>
  </si>
  <si>
    <t>Werkbezoek: staatssecretaris Karremans brengt een bezoek aan basisschool CBS Mozaiëk. Hij spreekt hier met buurtbewoners, medewerkers en wethouder Faouzi Achbar over het werk van Team Toekomst en de positieve weerslag die dit heeft op de wijk Delfshaven (Rotterdam)</t>
  </si>
  <si>
    <t>Bestuurlijk overleg: staatssecretaris Karremans heeft samen met minister Van Hijum (SZW) een bestuurlijk overleg over het Integraal Zorgakkoord. Andere aanwezigen zijn Anneke Westerlaken en René Wilke (ActiZ), Jeroen Pepers en Sam Schoch (NL-GGZ), Karel Hulsewé en Selma Tromp (Federatie Medisch Specialisten), Leo Kliphuis en Ruben Wenselaar (InEen), Aard Verdaasdonk en Marjolein Tasche (Landelijke Huisartsen Vereniging), Paul Boomkamp en Helen Mertens (Nederlandse Federatie van Universitair Medische Centra), Ad Melkert en Hans Schoo (Nederlandse Vereniging van Ziekenhuizen), Arthur Schellekens en Linda Daniëls (Patiëntenfederatie), Bianca Buurman en Femke Teeling (Verpleegkundigen &amp; Verzorgenden Nederland), Domien Debruyne en Hanneke Klopper (Zelfstandige Klinieken Nederland), Michiel van Willigen en Eelco Eerenberg (Vereniging Nederlandse Gemeenten), André Rouvoet en Lineke Kleefstra (GGD GHOR), Ad van Rijen en Lex Staal (Sociaal Werk NL), Paul van Rooij en Dienke Bos (MIND), Joep de Groot, Dirk Jan van den Berg en Gerogette Fijneman (Zorgverzekeraars Nederland), Emily Dopper (Zorgthuisnl), Petra Coffeng (Inspectie Gezondheidszorg en Jeugd), Geranne Engwirda en Emi van Galen (Nederlandse Zorgautoriteit), Karin Timm en Sarah Kleinen (Zorginstituut Nederland). Onderwerp van gesprek is het Integraal Zorgakkoord en het Aanvullend Zorg- en Welzijnsakkoord (Utrecht)</t>
  </si>
  <si>
    <t>Evenement: staatssecretaris Karremans is aanwezig bij de presentatie van het onderzoek naar de topsportcultuur door het Kenniscentrum Sport en Bewegen (Amsterdam)</t>
  </si>
  <si>
    <t>Gesprek: kennismaking met Jacco Vonhof (voorzitter van MKB-Nederland) en gesprek over onderwerpen zoals het Pact Ondernemingsklimaat, het 3%-R&amp;D-actieplan, MKB-financiering, regeldruk en Augustusbesluitvorming (via telecommunicatietechnologie)</t>
  </si>
  <si>
    <t>Gesprek: kennismakingsgesprek met Pim Berendsen (CEO PostNL) en gesprek over post (via telecommunicatietechnologie)</t>
  </si>
  <si>
    <t>Bestuurlijk overleg: bestuurlijk overleg Brainport met minister Hermans (KGG), minister Tieman (IenW), minister Keijzer (VRO), Martijn van Gruijthuijsen (gedeputeerde van de provincie Noord-Brabant), Jeroen Dijsselbloem (burgemeester van Eindhoven, tevens voorzitter van de Stichting Brainport), Stijn Steenbakkers (wethouder gemeente Eindhoven, tevens voorzitter van het portefeuillehoudersoverleg Economie van de Metropoolregio Eindhoven) en Paul van Nunen (directeur van Brainport Development en Stichting Brainport).</t>
  </si>
  <si>
    <t>19 juni beëdigd</t>
  </si>
  <si>
    <t>Gesprek met Vereniging Afvalbedrijven over de aangekondigde maatregelen bij de voorjaarsbesluitvorming en de beleidsvisie afvalverbranding met minister Hermans (KGG), staatssecretaris Van Oostenbruggen (Fiscaliteit, Belastingdienst en Douane), de heer Van Lieshout (directeur AEB), de heer Ganzenboom (CEO Attero), de heer Luca (CEO AVR), de heer Kaufmann (EEW Delfzijl), de heer Van de Leemput (Voorzitter Vereniging Afvalbedrijven) (Den Haag)</t>
  </si>
  <si>
    <t>19 juni beëdiging</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</si>
</sst>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d-mm-yyyy"/>
    <numFmt numFmtId="165" formatCode="d-M-yyyy"/>
    <numFmt numFmtId="166" formatCode="dd&quot;-&quot;mm&quot;-&quot;yyyy"/>
    <numFmt numFmtId="167" formatCode="d mmmm yyyy"/>
    <numFmt numFmtId="168" formatCode="d-m-yyyy"/>
    <numFmt numFmtId="169" formatCode="d-m-yy"/>
    <numFmt numFmtId="170" formatCode="dd-mm-yy"/>
  </numFmts>
  <fonts count="20">
    <font>
      <sz val="10.0"/>
      <color rgb="FF000000"/>
      <name val="Arial"/>
      <scheme val="minor"/>
    </font>
    <font>
      <color theme="1"/>
      <name val="Arial"/>
      <scheme val="minor"/>
    </font>
    <font>
      <b/>
      <color theme="1"/>
      <name val="Arial"/>
    </font>
    <font>
      <b/>
      <color theme="1"/>
      <name val="Arial"/>
      <scheme val="minor"/>
    </font>
    <font>
      <color theme="1"/>
      <name val="Arial"/>
    </font>
    <font>
      <color rgb="FFFF0000"/>
      <name val="Arial"/>
    </font>
    <font>
      <color rgb="FF000000"/>
      <name val="Arial"/>
    </font>
    <font>
      <color rgb="FFFF9900"/>
      <name val="Arial"/>
    </font>
    <font/>
    <font>
      <color rgb="FF000000"/>
      <name val="Arial"/>
      <scheme val="minor"/>
    </font>
    <font>
      <b/>
      <color rgb="FF000000"/>
      <name val="Arial"/>
    </font>
    <font>
      <color rgb="FFFF0000"/>
      <name val="Arial"/>
      <scheme val="minor"/>
    </font>
    <font>
      <sz val="10.0"/>
      <color rgb="FF000000"/>
      <name val="Arial"/>
    </font>
    <font>
      <color rgb="FF000000"/>
      <name val="&quot;RO Sans&quot;"/>
    </font>
    <font>
      <sz val="10.0"/>
      <color rgb="FF000000"/>
      <name val="&quot;RO Sans&quot;"/>
    </font>
    <font>
      <sz val="9.0"/>
      <color theme="1"/>
      <name val="Google Sans Mono"/>
    </font>
    <font>
      <b/>
      <sz val="10.0"/>
      <color theme="1"/>
      <name val="Arial"/>
    </font>
    <font>
      <color theme="1"/>
      <name val="RO Sans"/>
    </font>
    <font>
      <sz val="9.0"/>
      <color rgb="FF000000"/>
      <name val="&quot;Google Sans Mono&quot;"/>
    </font>
    <font>
      <u/>
      <color rgb="FF0000FF"/>
    </font>
  </fonts>
  <fills count="9">
    <fill>
      <patternFill patternType="none"/>
    </fill>
    <fill>
      <patternFill patternType="lightGray"/>
    </fill>
    <fill>
      <patternFill patternType="solid">
        <fgColor rgb="FFCFE2F3"/>
        <bgColor rgb="FFCFE2F3"/>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F9900"/>
        <bgColor rgb="FFFF9900"/>
      </patternFill>
    </fill>
    <fill>
      <patternFill patternType="solid">
        <fgColor theme="4"/>
        <bgColor theme="4"/>
      </patternFill>
    </fill>
    <fill>
      <patternFill patternType="solid">
        <fgColor rgb="FF4A86E8"/>
        <bgColor rgb="FF4A86E8"/>
      </patternFill>
    </fill>
  </fills>
  <borders count="4">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readingOrder="0" shrinkToFit="0" wrapText="1"/>
    </xf>
    <xf borderId="0" fillId="0" fontId="2" numFmtId="0" xfId="0" applyAlignment="1" applyFont="1">
      <alignment readingOrder="0" shrinkToFit="0" vertical="bottom" wrapText="0"/>
    </xf>
    <xf borderId="0" fillId="0" fontId="3" numFmtId="0" xfId="0" applyAlignment="1" applyFont="1">
      <alignment readingOrder="0"/>
    </xf>
    <xf borderId="0" fillId="0" fontId="4" numFmtId="0" xfId="0" applyAlignment="1" applyFont="1">
      <alignment readingOrder="0" shrinkToFit="0" vertical="bottom" wrapText="0"/>
    </xf>
    <xf borderId="0" fillId="0" fontId="1" numFmtId="0" xfId="0" applyFont="1"/>
    <xf borderId="0" fillId="0" fontId="1" numFmtId="9" xfId="0" applyFont="1" applyNumberFormat="1"/>
    <xf borderId="0" fillId="0" fontId="1" numFmtId="3" xfId="0" applyFont="1" applyNumberFormat="1"/>
    <xf borderId="0" fillId="0" fontId="5" numFmtId="0" xfId="0" applyAlignment="1" applyFont="1">
      <alignment readingOrder="0" shrinkToFit="0" vertical="bottom" wrapText="0"/>
    </xf>
    <xf borderId="0" fillId="0" fontId="4" numFmtId="0" xfId="0" applyAlignment="1" applyFont="1">
      <alignment vertical="bottom"/>
    </xf>
    <xf borderId="0" fillId="0" fontId="1" numFmtId="9" xfId="0" applyAlignment="1" applyFont="1" applyNumberFormat="1">
      <alignment readingOrder="0"/>
    </xf>
    <xf borderId="0" fillId="0" fontId="6" numFmtId="0" xfId="0" applyAlignment="1" applyFont="1">
      <alignment readingOrder="0" shrinkToFit="0" vertical="bottom" wrapText="0"/>
    </xf>
    <xf borderId="0" fillId="0" fontId="1" numFmtId="0" xfId="0" applyAlignment="1" applyFont="1">
      <alignment readingOrder="0" shrinkToFit="0" wrapText="0"/>
    </xf>
    <xf borderId="0" fillId="0" fontId="4" numFmtId="0" xfId="0" applyAlignment="1" applyFont="1">
      <alignment readingOrder="0" shrinkToFit="0" vertical="top" wrapText="0"/>
    </xf>
    <xf borderId="0" fillId="0" fontId="7" numFmtId="0" xfId="0" applyAlignment="1" applyFont="1">
      <alignment readingOrder="0" shrinkToFit="0" vertical="bottom" wrapText="0"/>
    </xf>
    <xf borderId="0" fillId="0" fontId="4" numFmtId="0" xfId="0" applyAlignment="1" applyFont="1">
      <alignment readingOrder="0" shrinkToFit="0" vertical="bottom" wrapText="1"/>
    </xf>
    <xf borderId="0" fillId="0" fontId="3" numFmtId="0" xfId="0" applyAlignment="1" applyFont="1">
      <alignment horizontal="left" readingOrder="0" vertical="top"/>
    </xf>
    <xf borderId="0" fillId="0" fontId="3" numFmtId="3" xfId="0" applyAlignment="1" applyFont="1" applyNumberFormat="1">
      <alignment readingOrder="0"/>
    </xf>
    <xf borderId="0" fillId="0" fontId="1" numFmtId="10" xfId="0" applyFont="1" applyNumberFormat="1"/>
    <xf borderId="1" fillId="0" fontId="1" numFmtId="0" xfId="0" applyBorder="1" applyFont="1"/>
    <xf borderId="2" fillId="0" fontId="8" numFmtId="0" xfId="0" applyBorder="1" applyFont="1"/>
    <xf borderId="3" fillId="0" fontId="1" numFmtId="0" xfId="0" applyAlignment="1" applyBorder="1" applyFont="1">
      <alignment readingOrder="0"/>
    </xf>
    <xf borderId="3" fillId="0" fontId="1" numFmtId="0" xfId="0" applyBorder="1" applyFont="1"/>
    <xf borderId="3" fillId="0" fontId="1" numFmtId="0" xfId="0" applyAlignment="1" applyBorder="1" applyFont="1">
      <alignment readingOrder="0" vertical="top"/>
    </xf>
    <xf borderId="3" fillId="0" fontId="9" numFmtId="9" xfId="0" applyBorder="1" applyFont="1" applyNumberFormat="1"/>
    <xf borderId="3" fillId="0" fontId="1" numFmtId="3" xfId="0" applyAlignment="1" applyBorder="1" applyFont="1" applyNumberFormat="1">
      <alignment readingOrder="0"/>
    </xf>
    <xf borderId="3" fillId="0" fontId="1" numFmtId="9" xfId="0" applyBorder="1" applyFont="1" applyNumberFormat="1"/>
    <xf borderId="3" fillId="2" fontId="3" numFmtId="0" xfId="0" applyAlignment="1" applyBorder="1" applyFill="1" applyFont="1">
      <alignment readingOrder="0"/>
    </xf>
    <xf borderId="0" fillId="0" fontId="3" numFmtId="0" xfId="0" applyFont="1"/>
    <xf borderId="3" fillId="0" fontId="3" numFmtId="0" xfId="0" applyAlignment="1" applyBorder="1" applyFont="1">
      <alignment readingOrder="0"/>
    </xf>
    <xf borderId="3" fillId="0" fontId="1" numFmtId="9" xfId="0" applyAlignment="1" applyBorder="1" applyFont="1" applyNumberFormat="1">
      <alignment readingOrder="0"/>
    </xf>
    <xf borderId="3" fillId="0" fontId="1" numFmtId="3" xfId="0" applyBorder="1" applyFont="1" applyNumberFormat="1"/>
    <xf borderId="3" fillId="0" fontId="9" numFmtId="0" xfId="0" applyAlignment="1" applyBorder="1" applyFont="1">
      <alignment readingOrder="0"/>
    </xf>
    <xf borderId="0" fillId="0" fontId="10" numFmtId="0" xfId="0" applyAlignment="1" applyFont="1">
      <alignment horizontal="left" readingOrder="0" shrinkToFit="0" wrapText="1"/>
    </xf>
    <xf borderId="0" fillId="0" fontId="6" numFmtId="0" xfId="0" applyAlignment="1" applyFont="1">
      <alignment horizontal="right" readingOrder="0" shrinkToFit="0" wrapText="1"/>
    </xf>
    <xf borderId="0" fillId="0" fontId="6" numFmtId="9" xfId="0" applyAlignment="1" applyFont="1" applyNumberFormat="1">
      <alignment horizontal="right" readingOrder="0" shrinkToFit="0" wrapText="1"/>
    </xf>
    <xf borderId="3" fillId="2" fontId="3" numFmtId="0" xfId="0" applyAlignment="1" applyBorder="1" applyFont="1">
      <alignment readingOrder="0" shrinkToFit="0" wrapText="1"/>
    </xf>
    <xf borderId="3" fillId="0" fontId="11" numFmtId="9" xfId="0" applyBorder="1" applyFont="1" applyNumberFormat="1"/>
    <xf borderId="3" fillId="0" fontId="11" numFmtId="9" xfId="0" applyAlignment="1" applyBorder="1" applyFont="1" applyNumberFormat="1">
      <alignment readingOrder="0"/>
    </xf>
    <xf borderId="3" fillId="0" fontId="9" numFmtId="9" xfId="0" applyAlignment="1" applyBorder="1" applyFont="1" applyNumberFormat="1">
      <alignment readingOrder="0"/>
    </xf>
    <xf borderId="0" fillId="0" fontId="3" numFmtId="0" xfId="0" applyAlignment="1" applyFont="1">
      <alignment horizontal="right" readingOrder="0" shrinkToFit="0" wrapText="1"/>
    </xf>
    <xf borderId="0" fillId="0" fontId="3" numFmtId="0" xfId="0" applyAlignment="1" applyFont="1">
      <alignment readingOrder="0" shrinkToFit="0" wrapText="1"/>
    </xf>
    <xf borderId="0" fillId="0" fontId="1" numFmtId="0" xfId="0" applyAlignment="1" applyFont="1">
      <alignment shrinkToFit="0" wrapText="1"/>
    </xf>
    <xf borderId="0" fillId="0" fontId="3" numFmtId="0" xfId="0" applyAlignment="1" applyFont="1">
      <alignment shrinkToFit="0" wrapText="1"/>
    </xf>
    <xf borderId="0" fillId="0" fontId="1" numFmtId="164" xfId="0" applyAlignment="1" applyFont="1" applyNumberFormat="1">
      <alignment readingOrder="0"/>
    </xf>
    <xf borderId="0" fillId="0" fontId="6" numFmtId="0" xfId="0" applyAlignment="1" applyFont="1">
      <alignment readingOrder="0" shrinkToFit="0" wrapText="1"/>
    </xf>
    <xf borderId="0" fillId="3" fontId="12" numFmtId="0" xfId="0" applyAlignment="1" applyFill="1" applyFont="1">
      <alignment readingOrder="0" shrinkToFit="0" wrapText="1"/>
    </xf>
    <xf borderId="0" fillId="0" fontId="4" numFmtId="0" xfId="0" applyAlignment="1" applyFont="1">
      <alignment horizontal="right" readingOrder="0" vertical="bottom"/>
    </xf>
    <xf borderId="0" fillId="4" fontId="4" numFmtId="0" xfId="0" applyAlignment="1" applyFill="1" applyFont="1">
      <alignment horizontal="right" readingOrder="0" vertical="bottom"/>
    </xf>
    <xf borderId="0" fillId="0" fontId="13" numFmtId="0" xfId="0" applyAlignment="1" applyFont="1">
      <alignment readingOrder="0" shrinkToFit="0" wrapText="1"/>
    </xf>
    <xf borderId="0" fillId="0" fontId="4" numFmtId="0" xfId="0" applyAlignment="1" applyFont="1">
      <alignment horizontal="right" vertical="bottom"/>
    </xf>
    <xf borderId="0" fillId="0" fontId="14" numFmtId="0" xfId="0" applyAlignment="1" applyFont="1">
      <alignment readingOrder="0" shrinkToFit="0" wrapText="1"/>
    </xf>
    <xf borderId="0" fillId="0" fontId="4" numFmtId="164" xfId="0" applyAlignment="1" applyFont="1" applyNumberFormat="1">
      <alignment horizontal="right" vertical="bottom"/>
    </xf>
    <xf borderId="0" fillId="0" fontId="13" numFmtId="0" xfId="0" applyAlignment="1" applyFont="1">
      <alignment readingOrder="0"/>
    </xf>
    <xf borderId="0" fillId="0" fontId="1" numFmtId="0" xfId="0" applyAlignment="1" applyFont="1">
      <alignment readingOrder="0"/>
    </xf>
    <xf borderId="0" fillId="0" fontId="2" numFmtId="165" xfId="0" applyAlignment="1" applyFont="1" applyNumberFormat="1">
      <alignment vertical="bottom"/>
    </xf>
    <xf borderId="0" fillId="4" fontId="15" numFmtId="0" xfId="0" applyAlignment="1" applyFont="1">
      <alignment horizontal="right" readingOrder="0" shrinkToFit="0" vertical="bottom" wrapText="0"/>
    </xf>
    <xf borderId="0" fillId="4" fontId="15" numFmtId="0" xfId="0" applyAlignment="1" applyFont="1">
      <alignment horizontal="right" readingOrder="0" vertical="bottom"/>
    </xf>
    <xf borderId="0" fillId="0" fontId="2" numFmtId="0" xfId="0" applyAlignment="1" applyFont="1">
      <alignment readingOrder="0" vertical="bottom"/>
    </xf>
    <xf borderId="0" fillId="4" fontId="15" numFmtId="165" xfId="0" applyAlignment="1" applyFont="1" applyNumberFormat="1">
      <alignment horizontal="right" vertical="bottom"/>
    </xf>
    <xf borderId="0" fillId="4" fontId="16" numFmtId="0" xfId="0" applyAlignment="1" applyFont="1">
      <alignment horizontal="left" readingOrder="0" vertical="bottom"/>
    </xf>
    <xf borderId="0" fillId="4" fontId="15" numFmtId="9" xfId="0" applyAlignment="1" applyFont="1" applyNumberFormat="1">
      <alignment horizontal="right" vertical="bottom"/>
    </xf>
    <xf borderId="0" fillId="0" fontId="4" numFmtId="0" xfId="0" applyAlignment="1" applyFont="1">
      <alignment shrinkToFit="0" vertical="bottom" wrapText="1"/>
    </xf>
    <xf borderId="0" fillId="0" fontId="4" numFmtId="0" xfId="0" applyAlignment="1" applyFont="1">
      <alignment readingOrder="0" vertical="bottom"/>
    </xf>
    <xf borderId="0" fillId="0" fontId="4" numFmtId="0" xfId="0" applyAlignment="1" applyFont="1">
      <alignment vertical="bottom"/>
    </xf>
    <xf borderId="0" fillId="0" fontId="17" numFmtId="0" xfId="0" applyAlignment="1" applyFont="1">
      <alignment readingOrder="0" shrinkToFit="0" vertical="bottom" wrapText="1"/>
    </xf>
    <xf borderId="0" fillId="0" fontId="4" numFmtId="166" xfId="0" applyAlignment="1" applyFont="1" applyNumberFormat="1">
      <alignment readingOrder="0" vertical="bottom"/>
    </xf>
    <xf borderId="0" fillId="0" fontId="4" numFmtId="164" xfId="0" applyAlignment="1" applyFont="1" applyNumberFormat="1">
      <alignment horizontal="right" readingOrder="0" vertical="bottom"/>
    </xf>
    <xf borderId="0" fillId="0" fontId="4" numFmtId="165" xfId="0" applyAlignment="1" applyFont="1" applyNumberFormat="1">
      <alignment vertical="bottom"/>
    </xf>
    <xf borderId="0" fillId="4" fontId="4" numFmtId="164" xfId="0" applyAlignment="1" applyFont="1" applyNumberFormat="1">
      <alignment vertical="bottom"/>
    </xf>
    <xf borderId="0" fillId="0" fontId="1" numFmtId="165" xfId="0" applyAlignment="1" applyFont="1" applyNumberFormat="1">
      <alignment readingOrder="0"/>
    </xf>
    <xf borderId="0" fillId="0" fontId="3" numFmtId="167" xfId="0" applyAlignment="1" applyFont="1" applyNumberFormat="1">
      <alignment horizontal="left" readingOrder="0"/>
    </xf>
    <xf borderId="0" fillId="0" fontId="15" numFmtId="165" xfId="0" applyAlignment="1" applyFont="1" applyNumberFormat="1">
      <alignment horizontal="right" vertical="bottom"/>
    </xf>
    <xf borderId="0" fillId="0" fontId="3" numFmtId="0" xfId="0" applyAlignment="1" applyFont="1">
      <alignment readingOrder="0"/>
    </xf>
    <xf borderId="0" fillId="0" fontId="4" numFmtId="165" xfId="0" applyAlignment="1" applyFont="1" applyNumberFormat="1">
      <alignment readingOrder="0" vertical="top"/>
    </xf>
    <xf borderId="0" fillId="0" fontId="1" numFmtId="168" xfId="0" applyAlignment="1" applyFont="1" applyNumberFormat="1">
      <alignment readingOrder="0"/>
    </xf>
    <xf borderId="0" fillId="0" fontId="1" numFmtId="0" xfId="0" applyAlignment="1" applyFont="1">
      <alignment horizontal="right" readingOrder="0"/>
    </xf>
    <xf borderId="0" fillId="0" fontId="1" numFmtId="0" xfId="0" applyAlignment="1" applyFont="1">
      <alignment horizontal="right"/>
    </xf>
    <xf borderId="0" fillId="0" fontId="18" numFmtId="0" xfId="0" applyFont="1"/>
    <xf borderId="0" fillId="0" fontId="1" numFmtId="10" xfId="0" applyAlignment="1" applyFont="1" applyNumberFormat="1">
      <alignment horizontal="right"/>
    </xf>
    <xf borderId="0" fillId="0" fontId="1" numFmtId="165" xfId="0" applyFont="1" applyNumberFormat="1"/>
    <xf borderId="0" fillId="5" fontId="6" numFmtId="0" xfId="0" applyAlignment="1" applyFill="1" applyFont="1">
      <alignment readingOrder="0" shrinkToFit="0" wrapText="1"/>
    </xf>
    <xf borderId="0" fillId="0" fontId="13" numFmtId="0" xfId="0" applyAlignment="1" applyFont="1">
      <alignment horizontal="left" readingOrder="0" shrinkToFit="0" wrapText="1"/>
    </xf>
    <xf borderId="0" fillId="6" fontId="6" numFmtId="0" xfId="0" applyAlignment="1" applyFill="1" applyFont="1">
      <alignment readingOrder="0" shrinkToFit="0" wrapText="1"/>
    </xf>
    <xf borderId="0" fillId="4" fontId="6" numFmtId="0" xfId="0" applyAlignment="1" applyFont="1">
      <alignment readingOrder="0" shrinkToFit="0" wrapText="1"/>
    </xf>
    <xf borderId="0" fillId="0" fontId="12" numFmtId="0" xfId="0" applyAlignment="1" applyFont="1">
      <alignment horizontal="left" readingOrder="0" shrinkToFit="0" wrapText="1"/>
    </xf>
    <xf borderId="0" fillId="0" fontId="6" numFmtId="0" xfId="0" applyAlignment="1" applyFont="1">
      <alignment horizontal="left" readingOrder="0" shrinkToFit="0" wrapText="1"/>
    </xf>
    <xf borderId="0" fillId="0" fontId="10" numFmtId="0" xfId="0" applyAlignment="1" applyFont="1">
      <alignment readingOrder="0"/>
    </xf>
    <xf borderId="0" fillId="0" fontId="14" numFmtId="0" xfId="0" applyAlignment="1" applyFont="1">
      <alignment horizontal="left" readingOrder="0" shrinkToFit="0" wrapText="1"/>
    </xf>
    <xf borderId="0" fillId="5" fontId="12" numFmtId="0" xfId="0" applyAlignment="1" applyFont="1">
      <alignment horizontal="left" readingOrder="0" shrinkToFit="0" wrapText="1"/>
    </xf>
    <xf borderId="0" fillId="5" fontId="1" numFmtId="0" xfId="0" applyAlignment="1" applyFont="1">
      <alignment readingOrder="0"/>
    </xf>
    <xf borderId="0" fillId="6" fontId="1" numFmtId="0" xfId="0" applyAlignment="1" applyFont="1">
      <alignment readingOrder="0"/>
    </xf>
    <xf borderId="0" fillId="0" fontId="19" numFmtId="0" xfId="0" applyAlignment="1" applyFont="1">
      <alignment readingOrder="0"/>
    </xf>
    <xf borderId="0" fillId="0" fontId="1" numFmtId="169" xfId="0" applyAlignment="1" applyFont="1" applyNumberFormat="1">
      <alignment readingOrder="0"/>
    </xf>
    <xf borderId="0" fillId="0" fontId="9" numFmtId="0" xfId="0" applyAlignment="1" applyFont="1">
      <alignment readingOrder="0"/>
    </xf>
    <xf borderId="0" fillId="0" fontId="1" numFmtId="164" xfId="0" applyAlignment="1" applyFont="1" applyNumberFormat="1">
      <alignment readingOrder="0" shrinkToFit="0" wrapText="1"/>
    </xf>
    <xf borderId="0" fillId="7" fontId="12" numFmtId="0" xfId="0" applyAlignment="1" applyFill="1" applyFont="1">
      <alignment horizontal="left" readingOrder="0" shrinkToFit="0" wrapText="1"/>
    </xf>
    <xf borderId="0" fillId="8" fontId="12" numFmtId="0" xfId="0" applyAlignment="1" applyFill="1" applyFont="1">
      <alignment horizontal="left" readingOrder="0" shrinkToFit="0" wrapText="1"/>
    </xf>
    <xf borderId="0" fillId="5" fontId="1" numFmtId="0" xfId="0" applyAlignment="1" applyFont="1">
      <alignment readingOrder="0" shrinkToFit="0" wrapText="1"/>
    </xf>
    <xf borderId="0" fillId="0" fontId="1" numFmtId="170" xfId="0" applyAlignment="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40" Type="http://schemas.openxmlformats.org/officeDocument/2006/relationships/worksheet" Target="worksheets/sheet37.xml"/><Relationship Id="rId20" Type="http://schemas.openxmlformats.org/officeDocument/2006/relationships/worksheet" Target="worksheets/sheet17.xml"/><Relationship Id="rId42" Type="http://schemas.openxmlformats.org/officeDocument/2006/relationships/worksheet" Target="worksheets/sheet39.xml"/><Relationship Id="rId41" Type="http://schemas.openxmlformats.org/officeDocument/2006/relationships/worksheet" Target="worksheets/sheet38.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33" Type="http://schemas.openxmlformats.org/officeDocument/2006/relationships/worksheet" Target="worksheets/sheet30.xml"/><Relationship Id="rId10" Type="http://schemas.openxmlformats.org/officeDocument/2006/relationships/worksheet" Target="worksheets/sheet7.xml"/><Relationship Id="rId32" Type="http://schemas.openxmlformats.org/officeDocument/2006/relationships/worksheet" Target="worksheets/sheet29.xml"/><Relationship Id="rId13" Type="http://schemas.openxmlformats.org/officeDocument/2006/relationships/worksheet" Target="worksheets/sheet10.xml"/><Relationship Id="rId35" Type="http://schemas.openxmlformats.org/officeDocument/2006/relationships/worksheet" Target="worksheets/sheet32.xml"/><Relationship Id="rId12" Type="http://schemas.openxmlformats.org/officeDocument/2006/relationships/worksheet" Target="worksheets/sheet9.xml"/><Relationship Id="rId34" Type="http://schemas.openxmlformats.org/officeDocument/2006/relationships/worksheet" Target="worksheets/sheet31.xml"/><Relationship Id="rId15" Type="http://schemas.openxmlformats.org/officeDocument/2006/relationships/worksheet" Target="worksheets/sheet12.xml"/><Relationship Id="rId37" Type="http://schemas.openxmlformats.org/officeDocument/2006/relationships/worksheet" Target="worksheets/sheet34.xml"/><Relationship Id="rId14" Type="http://schemas.openxmlformats.org/officeDocument/2006/relationships/worksheet" Target="worksheets/sheet11.xml"/><Relationship Id="rId36" Type="http://schemas.openxmlformats.org/officeDocument/2006/relationships/worksheet" Target="worksheets/sheet33.xml"/><Relationship Id="rId17" Type="http://schemas.openxmlformats.org/officeDocument/2006/relationships/worksheet" Target="worksheets/sheet14.xml"/><Relationship Id="rId39" Type="http://schemas.openxmlformats.org/officeDocument/2006/relationships/worksheet" Target="worksheets/sheet36.xml"/><Relationship Id="rId16" Type="http://schemas.openxmlformats.org/officeDocument/2006/relationships/worksheet" Target="worksheets/sheet13.xml"/><Relationship Id="rId38" Type="http://schemas.openxmlformats.org/officeDocument/2006/relationships/worksheet" Target="worksheets/sheet35.xml"/><Relationship Id="rId19" Type="http://schemas.openxmlformats.org/officeDocument/2006/relationships/worksheet" Target="worksheets/sheet16.xml"/><Relationship Id="rId18" Type="http://schemas.openxmlformats.org/officeDocument/2006/relationships/worksheet" Target="worksheets/sheet1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Percentage afspraken compleet genoteerd</a:t>
            </a:r>
          </a:p>
        </c:rich>
      </c:tx>
      <c:overlay val="0"/>
    </c:title>
    <c:plotArea>
      <c:layout/>
      <c:barChart>
        <c:barDir val="col"/>
        <c:ser>
          <c:idx val="0"/>
          <c:order val="0"/>
          <c:spPr>
            <a:solidFill>
              <a:schemeClr val="accent1"/>
            </a:solidFill>
            <a:ln cmpd="sng">
              <a:solidFill>
                <a:srgbClr val="000000"/>
              </a:solidFill>
            </a:ln>
          </c:spPr>
          <c:cat>
            <c:strRef>
              <c:f>'analyse bewindspersonen'!$C$3:$C$37</c:f>
            </c:strRef>
          </c:cat>
          <c:val>
            <c:numRef>
              <c:f>'analyse bewindspersonen'!$J$3:$J$37</c:f>
              <c:numCache/>
            </c:numRef>
          </c:val>
        </c:ser>
        <c:axId val="836267179"/>
        <c:axId val="225000148"/>
      </c:barChart>
      <c:catAx>
        <c:axId val="83626717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25000148"/>
      </c:catAx>
      <c:valAx>
        <c:axId val="22500014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36267179"/>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sept-okt '24</c:v>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'analyse bewindspersonen'!$A$54:$A$56</c:f>
            </c:strRef>
          </c:cat>
          <c:val>
            <c:numRef>
              <c:f>'analyse bewindspersonen'!$B$54</c:f>
              <c:numCache/>
            </c:numRef>
          </c:val>
        </c:ser>
        <c:ser>
          <c:idx val="1"/>
          <c:order val="1"/>
          <c:tx>
            <c:v>mei-juni '25</c:v>
          </c:tx>
          <c:spPr>
            <a:solidFill>
              <a:schemeClr val="accent2"/>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'analyse bewindspersonen'!$A$54:$A$56</c:f>
            </c:strRef>
          </c:cat>
          <c:val>
            <c:numRef>
              <c:f>'analyse bewindspersonen'!$F$54:$F$56</c:f>
              <c:numCache/>
            </c:numRef>
          </c:val>
        </c:ser>
        <c:ser>
          <c:idx val="2"/>
          <c:order val="2"/>
          <c:cat>
            <c:strRef>
              <c:f>'analyse bewindspersonen'!$A$54:$A$56</c:f>
            </c:strRef>
          </c:cat>
          <c:val>
            <c:numRef>
              <c:f>'analyse bewindspersonen'!$D$54:$D$56</c:f>
              <c:numCache/>
            </c:numRef>
          </c:val>
        </c:ser>
        <c:axId val="2028894257"/>
        <c:axId val="1952734436"/>
      </c:barChart>
      <c:catAx>
        <c:axId val="20288942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952734436"/>
      </c:catAx>
      <c:valAx>
        <c:axId val="19527344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28894257"/>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chemeClr val="accent1"/>
            </a:solidFill>
            <a:ln cmpd="sng">
              <a:solidFill>
                <a:srgbClr val="000000"/>
              </a:solidFill>
            </a:ln>
          </c:spPr>
          <c:cat>
            <c:strRef>
              <c:f>'analyse ministeries'!$A$2:$A$16</c:f>
            </c:strRef>
          </c:cat>
          <c:val>
            <c:numRef>
              <c:f>'analyse ministeries'!$H$2:$H$16</c:f>
              <c:numCache/>
            </c:numRef>
          </c:val>
        </c:ser>
        <c:axId val="1340477819"/>
        <c:axId val="1393036966"/>
      </c:barChart>
      <c:catAx>
        <c:axId val="134047781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93036966"/>
      </c:catAx>
      <c:valAx>
        <c:axId val="13930369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40477819"/>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 onderwerp</c:v>
          </c:tx>
          <c:spPr>
            <a:solidFill>
              <a:schemeClr val="accent1"/>
            </a:solidFill>
            <a:ln cmpd="sng">
              <a:solidFill>
                <a:srgbClr val="000000"/>
              </a:solidFill>
            </a:ln>
          </c:spPr>
          <c:cat>
            <c:strRef>
              <c:f>'analyse ministeries'!$A$2:$A$16</c:f>
            </c:strRef>
          </c:cat>
          <c:val>
            <c:numRef>
              <c:f>'analyse ministeries'!$F$2:$F$16</c:f>
              <c:numCache/>
            </c:numRef>
          </c:val>
        </c:ser>
        <c:ser>
          <c:idx val="1"/>
          <c:order val="1"/>
          <c:tx>
            <c:v>% gesprekspartner</c:v>
          </c:tx>
          <c:spPr>
            <a:solidFill>
              <a:schemeClr val="accent2"/>
            </a:solidFill>
            <a:ln cmpd="sng">
              <a:solidFill>
                <a:srgbClr val="000000"/>
              </a:solidFill>
            </a:ln>
          </c:spPr>
          <c:cat>
            <c:strRef>
              <c:f>'analyse ministeries'!$A$2:$A$16</c:f>
            </c:strRef>
          </c:cat>
          <c:val>
            <c:numRef>
              <c:f>'analyse ministeries'!$D$2:$D$16</c:f>
              <c:numCache/>
            </c:numRef>
          </c:val>
        </c:ser>
        <c:axId val="1583299698"/>
        <c:axId val="907151587"/>
      </c:barChart>
      <c:catAx>
        <c:axId val="15832996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907151587"/>
      </c:catAx>
      <c:valAx>
        <c:axId val="90715158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83299698"/>
      </c:valAx>
    </c:plotArea>
    <c:legend>
      <c:legendPos val="r"/>
      <c:overlay val="0"/>
      <c:txPr>
        <a:bodyPr/>
        <a:lstStyle/>
        <a:p>
          <a:pPr lvl="0">
            <a:defRPr b="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876300</xdr:colOff>
      <xdr:row>60</xdr:row>
      <xdr:rowOff>142875</xdr:rowOff>
    </xdr:from>
    <xdr:ext cx="7000875" cy="3533775"/>
    <xdr:graphicFrame>
      <xdr:nvGraphicFramePr>
        <xdr:cNvPr id="1" name="Chart 1" title="Diagram"/>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6</xdr:col>
      <xdr:colOff>209550</xdr:colOff>
      <xdr:row>57</xdr:row>
      <xdr:rowOff>180975</xdr:rowOff>
    </xdr:from>
    <xdr:ext cx="5715000" cy="3533775"/>
    <xdr:graphicFrame>
      <xdr:nvGraphicFramePr>
        <xdr:cNvPr id="2" name="Chart 2" title="Diagram"/>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1162050</xdr:colOff>
      <xdr:row>24</xdr:row>
      <xdr:rowOff>85725</xdr:rowOff>
    </xdr:from>
    <xdr:ext cx="5715000" cy="3533775"/>
    <xdr:graphicFrame>
      <xdr:nvGraphicFramePr>
        <xdr:cNvPr id="3" name="Chart 3" title="Diagram"/>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4</xdr:col>
      <xdr:colOff>190500</xdr:colOff>
      <xdr:row>22</xdr:row>
      <xdr:rowOff>190500</xdr:rowOff>
    </xdr:from>
    <xdr:ext cx="5715000" cy="3533775"/>
    <xdr:graphicFrame>
      <xdr:nvGraphicFramePr>
        <xdr:cNvPr id="4" name="Chart 4" title="Diagram"/>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7.xml"/><Relationship Id="rId3" Type="http://schemas.openxmlformats.org/officeDocument/2006/relationships/vmlDrawing" Target="../drawings/vmlDrawing1.vml"/></Relationships>
</file>

<file path=xl/worksheets/_rels/sheet18.xml.rels><?xml version="1.0" encoding="UTF-8" standalone="yes"?><Relationships xmlns="http://schemas.openxmlformats.org/package/2006/relationships"><Relationship Id="rId1" Type="http://schemas.openxmlformats.org/officeDocument/2006/relationships/hyperlink" Target="https://www.linkedin.com/posts/defensiemin_voor-onze-veiligheid-is-een-sterke-krijgsmacht-activity-7310302026544939009-Od7y?utm_source=share&amp;utm_medium=member_desktop&amp;rcm=ACoAAFQ_oAABS6m4bx-K2THUfM4isKkgctMR_KY" TargetMode="External"/><Relationship Id="rId2"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hyperlink" Target="https://www.linkedin.com/posts/minister-bho_jaarlijks-wordt-er-voor-ruim-20-miljard-activity-7302662696284409857-trnw?utm_source=share&amp;utm_medium=member_desktop&amp;rcm=ACoAAFQ_oAABS6m4bx-K2THUfM4isKkgctMR_KY" TargetMode="External"/><Relationship Id="rId2" Type="http://schemas.openxmlformats.org/officeDocument/2006/relationships/hyperlink" Target="https://www.linkedin.com/posts/minister-bho_na-de-waardevolle-uitwisseling-met-het-nederlandse-activity-7303509937622560770-Tj-w?utm_source=share&amp;utm_medium=member_desktop&amp;rcm=ACoAAFQ_oAABS6m4bx-K2THUfM4isKkgctMR_KY" TargetMode="External"/><Relationship Id="rId3"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4.xml"/><Relationship Id="rId3" Type="http://schemas.openxmlformats.org/officeDocument/2006/relationships/vmlDrawing" Target="../drawings/vmlDrawing2.v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hyperlink" Target="https://www.linkedin.com/posts/teun-struycken_het-is-cruciaal-dat-iedereen-in-nederland-activity-7295844061142286336-QCAf?utm_source=share&amp;utm_medium=member_desktop&amp;rcm=ACoAAFQ_oAABS6m4bx-K2THUfM4isKkgctMR_KY" TargetMode="External"/><Relationship Id="rId2"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9.13"/>
  </cols>
  <sheetData>
    <row r="1">
      <c r="A1" s="1" t="s">
        <v>0</v>
      </c>
    </row>
    <row r="3">
      <c r="A3" s="1" t="s">
        <v>1</v>
      </c>
    </row>
    <row r="4">
      <c r="A4" s="1" t="s">
        <v>2</v>
      </c>
      <c r="B4" s="1" t="s">
        <v>3</v>
      </c>
    </row>
    <row r="5">
      <c r="A5" s="1" t="s">
        <v>4</v>
      </c>
      <c r="B5" s="1" t="s">
        <v>5</v>
      </c>
    </row>
    <row r="6">
      <c r="A6" s="1" t="s">
        <v>6</v>
      </c>
      <c r="B6" s="1" t="s">
        <v>7</v>
      </c>
    </row>
    <row r="7">
      <c r="A7" s="1" t="s">
        <v>8</v>
      </c>
      <c r="B7" s="1" t="s">
        <v>9</v>
      </c>
    </row>
    <row r="8">
      <c r="A8" s="1" t="s">
        <v>10</v>
      </c>
      <c r="B8" s="1" t="s">
        <v>11</v>
      </c>
    </row>
    <row r="9">
      <c r="A9" s="1" t="s">
        <v>12</v>
      </c>
      <c r="B9" s="1" t="s">
        <v>13</v>
      </c>
    </row>
    <row r="10">
      <c r="A10" s="1" t="s">
        <v>14</v>
      </c>
      <c r="B10" s="1" t="s">
        <v>15</v>
      </c>
    </row>
    <row r="12">
      <c r="A12" s="1" t="s">
        <v>16</v>
      </c>
    </row>
    <row r="13">
      <c r="A13" s="1" t="s">
        <v>17</v>
      </c>
    </row>
    <row r="14">
      <c r="A14" s="1" t="s">
        <v>18</v>
      </c>
      <c r="B14" s="1" t="s">
        <v>19</v>
      </c>
    </row>
    <row r="15">
      <c r="A15" s="1" t="s">
        <v>20</v>
      </c>
    </row>
    <row r="17">
      <c r="A17" s="2" t="s">
        <v>21</v>
      </c>
      <c r="B17" s="1"/>
    </row>
    <row r="18">
      <c r="A18" s="1" t="s">
        <v>22</v>
      </c>
    </row>
    <row r="24">
      <c r="A24" s="1"/>
    </row>
    <row r="25">
      <c r="A25" s="2"/>
    </row>
    <row r="27">
      <c r="A27" s="1"/>
    </row>
    <row r="28">
      <c r="A28" s="1"/>
    </row>
    <row r="29">
      <c r="A29" s="1"/>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1.75"/>
    <col customWidth="1" min="3" max="3" width="16.88"/>
    <col customWidth="1" min="4" max="4" width="18.13"/>
    <col customWidth="1" min="6" max="6" width="15.38"/>
    <col customWidth="1" min="7" max="7" width="16.5"/>
    <col customWidth="1" min="8" max="8" width="16.38"/>
  </cols>
  <sheetData>
    <row r="1">
      <c r="A1" s="41" t="s">
        <v>125</v>
      </c>
      <c r="B1" s="42" t="s">
        <v>126</v>
      </c>
      <c r="C1" s="42" t="s">
        <v>127</v>
      </c>
      <c r="D1" s="42"/>
      <c r="E1" s="42" t="s">
        <v>128</v>
      </c>
      <c r="F1" s="42"/>
      <c r="G1" s="42" t="s">
        <v>129</v>
      </c>
      <c r="H1" s="42" t="s">
        <v>130</v>
      </c>
      <c r="I1" s="42" t="s">
        <v>131</v>
      </c>
      <c r="J1" s="43"/>
      <c r="K1" s="44"/>
      <c r="L1" s="44"/>
      <c r="M1" s="44"/>
      <c r="N1" s="44"/>
      <c r="O1" s="44"/>
      <c r="P1" s="44"/>
      <c r="Q1" s="44"/>
      <c r="R1" s="44"/>
      <c r="S1" s="44"/>
      <c r="T1" s="44"/>
      <c r="U1" s="44"/>
      <c r="V1" s="44"/>
      <c r="W1" s="44"/>
      <c r="X1" s="44"/>
      <c r="Y1" s="44"/>
      <c r="Z1" s="44"/>
    </row>
    <row r="2">
      <c r="A2" s="45"/>
      <c r="B2" s="86" t="s">
        <v>209</v>
      </c>
    </row>
    <row r="3">
      <c r="A3" s="45"/>
      <c r="B3" s="86" t="s">
        <v>222</v>
      </c>
    </row>
    <row r="4">
      <c r="A4" s="76">
        <v>45789.0</v>
      </c>
      <c r="B4" s="86" t="s">
        <v>223</v>
      </c>
      <c r="C4" s="1">
        <v>0.0</v>
      </c>
      <c r="E4" s="1">
        <v>0.0</v>
      </c>
      <c r="G4" s="1">
        <v>0.0</v>
      </c>
      <c r="H4" s="1">
        <v>1.0</v>
      </c>
    </row>
    <row r="5">
      <c r="A5" s="45">
        <v>45791.0</v>
      </c>
      <c r="B5" s="46" t="s">
        <v>224</v>
      </c>
      <c r="C5" s="1">
        <v>0.0</v>
      </c>
      <c r="E5" s="1">
        <v>1.0</v>
      </c>
      <c r="G5" s="1">
        <v>0.0</v>
      </c>
      <c r="H5" s="1">
        <v>1.0</v>
      </c>
    </row>
    <row r="6">
      <c r="A6" s="45">
        <v>45792.0</v>
      </c>
      <c r="B6" s="46" t="s">
        <v>225</v>
      </c>
      <c r="C6" s="1">
        <v>0.0</v>
      </c>
      <c r="E6" s="1">
        <v>1.0</v>
      </c>
      <c r="G6" s="1">
        <v>0.0</v>
      </c>
      <c r="H6" s="1">
        <v>0.0</v>
      </c>
    </row>
    <row r="7">
      <c r="A7" s="45">
        <v>45798.0</v>
      </c>
      <c r="B7" s="46" t="s">
        <v>226</v>
      </c>
      <c r="C7" s="1">
        <v>1.0</v>
      </c>
      <c r="E7" s="1">
        <v>1.0</v>
      </c>
      <c r="G7" s="1">
        <v>1.0</v>
      </c>
      <c r="H7" s="1">
        <v>0.0</v>
      </c>
    </row>
    <row r="8">
      <c r="A8" s="45">
        <v>45798.0</v>
      </c>
      <c r="B8" s="86" t="s">
        <v>227</v>
      </c>
      <c r="C8" s="1">
        <v>0.0</v>
      </c>
      <c r="E8" s="1">
        <v>1.0</v>
      </c>
      <c r="G8" s="1">
        <v>0.0</v>
      </c>
      <c r="H8" s="1">
        <v>0.0</v>
      </c>
    </row>
    <row r="9">
      <c r="A9" s="45">
        <v>45804.0</v>
      </c>
      <c r="B9" s="46" t="s">
        <v>228</v>
      </c>
      <c r="C9" s="1">
        <v>1.0</v>
      </c>
      <c r="E9" s="1">
        <v>1.0</v>
      </c>
      <c r="G9" s="1">
        <v>1.0</v>
      </c>
      <c r="H9" s="1">
        <v>0.0</v>
      </c>
    </row>
    <row r="10">
      <c r="A10" s="45">
        <v>45805.0</v>
      </c>
      <c r="B10" s="86" t="s">
        <v>229</v>
      </c>
      <c r="C10" s="1">
        <v>1.0</v>
      </c>
      <c r="E10" s="1">
        <v>1.0</v>
      </c>
      <c r="G10" s="1">
        <v>1.0</v>
      </c>
      <c r="H10" s="1">
        <v>0.0</v>
      </c>
    </row>
    <row r="11">
      <c r="A11" s="45">
        <v>45817.0</v>
      </c>
      <c r="B11" s="86" t="s">
        <v>230</v>
      </c>
      <c r="C11" s="1">
        <v>0.0</v>
      </c>
      <c r="E11" s="1">
        <v>1.0</v>
      </c>
      <c r="G11" s="1">
        <v>0.0</v>
      </c>
      <c r="H11" s="1">
        <v>0.0</v>
      </c>
    </row>
    <row r="12">
      <c r="A12" s="45">
        <v>45817.0</v>
      </c>
      <c r="B12" s="86" t="s">
        <v>231</v>
      </c>
      <c r="C12" s="1">
        <v>0.0</v>
      </c>
      <c r="E12" s="1">
        <v>1.0</v>
      </c>
      <c r="G12" s="1">
        <v>0.0</v>
      </c>
      <c r="H12" s="1">
        <v>0.0</v>
      </c>
    </row>
    <row r="13">
      <c r="A13" s="45">
        <v>45818.0</v>
      </c>
      <c r="B13" s="86" t="s">
        <v>232</v>
      </c>
      <c r="C13" s="1">
        <v>0.0</v>
      </c>
      <c r="E13" s="1">
        <v>1.0</v>
      </c>
      <c r="G13" s="1">
        <v>0.0</v>
      </c>
      <c r="H13" s="1">
        <v>0.0</v>
      </c>
    </row>
    <row r="14">
      <c r="A14" s="45">
        <v>45819.0</v>
      </c>
      <c r="B14" s="86" t="s">
        <v>233</v>
      </c>
      <c r="C14" s="1">
        <v>0.0</v>
      </c>
      <c r="E14" s="1">
        <v>1.0</v>
      </c>
      <c r="G14" s="1">
        <v>0.0</v>
      </c>
      <c r="H14" s="1">
        <v>0.0</v>
      </c>
    </row>
    <row r="15">
      <c r="A15" s="45">
        <v>45821.0</v>
      </c>
      <c r="B15" s="86" t="s">
        <v>234</v>
      </c>
      <c r="C15" s="1">
        <v>0.0</v>
      </c>
      <c r="E15" s="1">
        <v>1.0</v>
      </c>
      <c r="G15" s="1">
        <v>0.0</v>
      </c>
      <c r="H15" s="1">
        <v>0.0</v>
      </c>
    </row>
    <row r="16">
      <c r="A16" s="45">
        <v>45834.0</v>
      </c>
      <c r="B16" s="86" t="s">
        <v>235</v>
      </c>
      <c r="C16" s="1">
        <v>1.0</v>
      </c>
      <c r="E16" s="1">
        <v>1.0</v>
      </c>
      <c r="G16" s="1">
        <v>1.0</v>
      </c>
      <c r="H16" s="1">
        <v>0.0</v>
      </c>
    </row>
    <row r="17">
      <c r="A17" s="45"/>
      <c r="B17" s="86"/>
    </row>
    <row r="18">
      <c r="A18" s="45"/>
      <c r="B18" s="89"/>
    </row>
    <row r="19">
      <c r="B19" s="89"/>
    </row>
    <row r="20">
      <c r="A20" s="45"/>
      <c r="B20" s="86"/>
    </row>
    <row r="21">
      <c r="A21" s="45"/>
      <c r="B21" s="89"/>
    </row>
    <row r="22">
      <c r="A22" s="45"/>
      <c r="B22" s="86"/>
    </row>
    <row r="23">
      <c r="A23" s="45"/>
      <c r="B23" s="86"/>
    </row>
    <row r="24">
      <c r="A24" s="45"/>
      <c r="B24" s="50"/>
    </row>
    <row r="25">
      <c r="A25" s="45"/>
      <c r="B25" s="89"/>
    </row>
    <row r="26">
      <c r="A26" s="45"/>
      <c r="B26" s="52"/>
    </row>
    <row r="27">
      <c r="A27" s="45"/>
      <c r="B27" s="89"/>
    </row>
    <row r="28">
      <c r="A28" s="45"/>
      <c r="B28" s="86"/>
    </row>
    <row r="29">
      <c r="A29" s="45"/>
      <c r="B29" s="89"/>
    </row>
    <row r="30">
      <c r="A30" s="45"/>
      <c r="B30" s="89"/>
    </row>
    <row r="31">
      <c r="A31" s="45"/>
      <c r="B31" s="86"/>
    </row>
    <row r="32">
      <c r="A32" s="45"/>
      <c r="B32" s="86"/>
    </row>
    <row r="33">
      <c r="A33" s="45"/>
      <c r="B33" s="89"/>
    </row>
    <row r="34">
      <c r="A34" s="45"/>
      <c r="B34" s="89"/>
    </row>
    <row r="35">
      <c r="A35" s="45"/>
      <c r="B35" s="89"/>
    </row>
    <row r="36">
      <c r="A36" s="45"/>
      <c r="B36" s="89"/>
    </row>
    <row r="37">
      <c r="A37" s="45"/>
      <c r="B37" s="89"/>
    </row>
    <row r="38">
      <c r="A38" s="45"/>
      <c r="B38" s="89"/>
    </row>
    <row r="39">
      <c r="A39" s="45"/>
      <c r="B39" s="86"/>
    </row>
    <row r="40">
      <c r="A40" s="45"/>
      <c r="B40" s="86"/>
    </row>
    <row r="70">
      <c r="A70" s="56" t="s">
        <v>144</v>
      </c>
      <c r="B70" s="10"/>
      <c r="C70" s="6">
        <f>COUNTA(B4:B18)</f>
        <v>13</v>
      </c>
    </row>
    <row r="71">
      <c r="A71" s="49"/>
    </row>
    <row r="72">
      <c r="A72" s="56" t="s">
        <v>145</v>
      </c>
      <c r="B72" s="10"/>
      <c r="C72" s="6">
        <f>SUM(C2:C24)</f>
        <v>4</v>
      </c>
    </row>
    <row r="73">
      <c r="A73" s="57" t="s">
        <v>146</v>
      </c>
      <c r="C73" s="7"/>
    </row>
    <row r="74">
      <c r="A74" s="56" t="s">
        <v>147</v>
      </c>
      <c r="B74" s="10"/>
      <c r="C74" s="6">
        <f>SUM(D2:D23)</f>
        <v>0</v>
      </c>
    </row>
    <row r="75">
      <c r="A75" s="58"/>
    </row>
    <row r="76">
      <c r="A76" s="59" t="s">
        <v>148</v>
      </c>
      <c r="B76" s="10"/>
    </row>
    <row r="77">
      <c r="A77" s="60" t="s">
        <v>146</v>
      </c>
      <c r="C77" s="7"/>
    </row>
    <row r="78">
      <c r="A78" s="56" t="s">
        <v>149</v>
      </c>
      <c r="B78" s="10"/>
      <c r="C78" s="6">
        <f>C72+C74</f>
        <v>4</v>
      </c>
    </row>
    <row r="79">
      <c r="A79" s="60" t="s">
        <v>146</v>
      </c>
      <c r="C79" s="19"/>
    </row>
    <row r="80">
      <c r="A80" s="61" t="s">
        <v>150</v>
      </c>
      <c r="C80" s="8">
        <f>SUM(E2:E31)</f>
        <v>12</v>
      </c>
    </row>
    <row r="81">
      <c r="A81" s="61"/>
      <c r="B81" s="60" t="s">
        <v>146</v>
      </c>
      <c r="C81" s="62"/>
    </row>
    <row r="82">
      <c r="A82" s="4" t="s">
        <v>151</v>
      </c>
      <c r="C82" s="6">
        <f>SUM(G2:G25)</f>
        <v>4</v>
      </c>
    </row>
    <row r="83">
      <c r="A83" s="60" t="s">
        <v>146</v>
      </c>
      <c r="C83" s="19">
        <f>C82/C70</f>
        <v>0.3076923077</v>
      </c>
    </row>
    <row r="84">
      <c r="A84" s="4" t="s">
        <v>152</v>
      </c>
      <c r="C84" s="6">
        <f>SUM(H2:H22)</f>
        <v>2</v>
      </c>
    </row>
    <row r="85">
      <c r="A85" s="60" t="s">
        <v>146</v>
      </c>
      <c r="C85" s="7"/>
    </row>
    <row r="90">
      <c r="B90" s="1"/>
    </row>
  </sheetData>
  <mergeCells count="8">
    <mergeCell ref="A71:B71"/>
    <mergeCell ref="A73:B73"/>
    <mergeCell ref="A75:B75"/>
    <mergeCell ref="A77:B77"/>
    <mergeCell ref="A79:B79"/>
    <mergeCell ref="A80:B80"/>
    <mergeCell ref="A83:B83"/>
    <mergeCell ref="A85:B85"/>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4.25"/>
    <col customWidth="1" min="3" max="3" width="16.63"/>
    <col customWidth="1" min="4" max="4" width="16.25"/>
    <col customWidth="1" min="6" max="6" width="14.38"/>
    <col customWidth="1" min="7" max="7" width="14.0"/>
    <col customWidth="1" min="8" max="8" width="14.38"/>
  </cols>
  <sheetData>
    <row r="1">
      <c r="A1" s="41" t="s">
        <v>125</v>
      </c>
      <c r="B1" s="42" t="s">
        <v>126</v>
      </c>
      <c r="C1" s="42" t="s">
        <v>127</v>
      </c>
      <c r="D1" s="42"/>
      <c r="E1" s="42" t="s">
        <v>128</v>
      </c>
      <c r="F1" s="42"/>
      <c r="G1" s="42" t="s">
        <v>129</v>
      </c>
      <c r="H1" s="42" t="s">
        <v>130</v>
      </c>
      <c r="I1" s="42" t="s">
        <v>131</v>
      </c>
      <c r="J1" s="43"/>
      <c r="K1" s="44"/>
      <c r="L1" s="44"/>
      <c r="M1" s="44"/>
      <c r="N1" s="44"/>
      <c r="O1" s="44"/>
      <c r="P1" s="44"/>
      <c r="Q1" s="44"/>
      <c r="R1" s="44"/>
      <c r="S1" s="44"/>
      <c r="T1" s="44"/>
      <c r="U1" s="44"/>
      <c r="V1" s="44"/>
      <c r="W1" s="44"/>
      <c r="X1" s="44"/>
      <c r="Y1" s="44"/>
      <c r="Z1" s="44"/>
    </row>
    <row r="2">
      <c r="A2" s="45">
        <v>45784.0</v>
      </c>
      <c r="B2" s="46" t="s">
        <v>236</v>
      </c>
      <c r="C2" s="1">
        <v>0.0</v>
      </c>
      <c r="E2" s="1">
        <v>1.0</v>
      </c>
      <c r="G2" s="1">
        <v>0.0</v>
      </c>
      <c r="H2" s="1">
        <v>0.0</v>
      </c>
    </row>
    <row r="3">
      <c r="A3" s="45">
        <v>45785.0</v>
      </c>
      <c r="B3" s="46" t="s">
        <v>237</v>
      </c>
      <c r="C3" s="1">
        <v>0.0</v>
      </c>
      <c r="E3" s="1">
        <v>1.0</v>
      </c>
      <c r="G3" s="1">
        <v>0.0</v>
      </c>
      <c r="H3" s="1">
        <v>0.0</v>
      </c>
    </row>
    <row r="4">
      <c r="A4" s="45">
        <v>45785.0</v>
      </c>
      <c r="B4" s="46" t="s">
        <v>238</v>
      </c>
      <c r="C4" s="1">
        <v>0.0</v>
      </c>
      <c r="E4" s="1">
        <v>1.0</v>
      </c>
      <c r="G4" s="1">
        <v>0.0</v>
      </c>
      <c r="H4" s="1">
        <v>0.0</v>
      </c>
    </row>
    <row r="5">
      <c r="A5" s="45">
        <v>45786.0</v>
      </c>
      <c r="B5" s="46" t="s">
        <v>239</v>
      </c>
      <c r="C5" s="1">
        <v>1.0</v>
      </c>
      <c r="E5" s="1">
        <v>1.0</v>
      </c>
      <c r="G5" s="1">
        <v>1.0</v>
      </c>
      <c r="H5" s="1">
        <v>0.0</v>
      </c>
    </row>
    <row r="6">
      <c r="A6" s="45">
        <v>45792.0</v>
      </c>
      <c r="B6" s="46" t="s">
        <v>240</v>
      </c>
      <c r="C6" s="1">
        <v>1.0</v>
      </c>
      <c r="E6" s="1">
        <v>1.0</v>
      </c>
      <c r="G6" s="1">
        <v>1.0</v>
      </c>
      <c r="H6" s="1">
        <v>0.0</v>
      </c>
    </row>
    <row r="7">
      <c r="A7" s="45">
        <v>45796.0</v>
      </c>
      <c r="B7" s="46" t="s">
        <v>241</v>
      </c>
      <c r="C7" s="1">
        <v>0.0</v>
      </c>
      <c r="E7" s="1">
        <v>1.0</v>
      </c>
      <c r="G7" s="1">
        <v>0.0</v>
      </c>
      <c r="H7" s="1">
        <v>0.0</v>
      </c>
    </row>
    <row r="8">
      <c r="A8" s="45">
        <v>45796.0</v>
      </c>
      <c r="B8" s="46" t="s">
        <v>242</v>
      </c>
      <c r="C8" s="1">
        <v>0.0</v>
      </c>
      <c r="E8" s="1">
        <v>1.0</v>
      </c>
      <c r="G8" s="1">
        <v>0.0</v>
      </c>
      <c r="H8" s="1">
        <v>0.0</v>
      </c>
    </row>
    <row r="9">
      <c r="A9" s="45">
        <v>45798.0</v>
      </c>
      <c r="B9" s="46" t="s">
        <v>243</v>
      </c>
      <c r="C9" s="1">
        <v>1.0</v>
      </c>
      <c r="E9" s="1">
        <v>0.0</v>
      </c>
      <c r="G9" s="1">
        <v>0.0</v>
      </c>
      <c r="H9" s="1">
        <v>0.0</v>
      </c>
    </row>
    <row r="10">
      <c r="A10" s="45">
        <v>45798.0</v>
      </c>
      <c r="B10" s="46" t="s">
        <v>244</v>
      </c>
      <c r="C10" s="1">
        <v>1.0</v>
      </c>
      <c r="E10" s="1">
        <v>1.0</v>
      </c>
      <c r="G10" s="1">
        <v>1.0</v>
      </c>
      <c r="H10" s="1">
        <v>0.0</v>
      </c>
    </row>
    <row r="11">
      <c r="A11" s="45">
        <v>45799.0</v>
      </c>
      <c r="B11" s="46" t="s">
        <v>245</v>
      </c>
      <c r="C11" s="1">
        <v>1.0</v>
      </c>
      <c r="E11" s="1">
        <v>1.0</v>
      </c>
      <c r="G11" s="1">
        <v>1.0</v>
      </c>
      <c r="H11" s="1">
        <v>0.0</v>
      </c>
    </row>
    <row r="12">
      <c r="A12" s="45">
        <v>45799.0</v>
      </c>
      <c r="B12" s="46" t="s">
        <v>246</v>
      </c>
      <c r="C12" s="1">
        <v>0.0</v>
      </c>
      <c r="E12" s="1">
        <v>0.0</v>
      </c>
      <c r="H12" s="1">
        <v>1.0</v>
      </c>
    </row>
    <row r="13">
      <c r="A13" s="45">
        <v>45803.0</v>
      </c>
      <c r="B13" s="46" t="s">
        <v>247</v>
      </c>
      <c r="C13" s="1">
        <v>1.0</v>
      </c>
      <c r="E13" s="1">
        <v>1.0</v>
      </c>
      <c r="G13" s="1">
        <v>1.0</v>
      </c>
      <c r="H13" s="1">
        <v>0.0</v>
      </c>
    </row>
    <row r="14">
      <c r="A14" s="45">
        <v>45803.0</v>
      </c>
      <c r="B14" s="46" t="s">
        <v>248</v>
      </c>
      <c r="C14" s="1">
        <v>1.0</v>
      </c>
      <c r="E14" s="1">
        <v>1.0</v>
      </c>
      <c r="G14" s="1">
        <v>1.0</v>
      </c>
      <c r="H14" s="1">
        <v>0.0</v>
      </c>
    </row>
    <row r="15">
      <c r="A15" s="45">
        <v>45805.0</v>
      </c>
      <c r="B15" s="46" t="s">
        <v>249</v>
      </c>
      <c r="C15" s="1">
        <v>0.0</v>
      </c>
      <c r="E15" s="1">
        <v>1.0</v>
      </c>
      <c r="G15" s="1">
        <v>0.0</v>
      </c>
      <c r="H15" s="1">
        <v>0.0</v>
      </c>
    </row>
    <row r="16">
      <c r="A16" s="45">
        <v>45805.0</v>
      </c>
      <c r="B16" s="46" t="s">
        <v>250</v>
      </c>
      <c r="C16" s="1">
        <v>1.0</v>
      </c>
      <c r="E16" s="1">
        <v>0.0</v>
      </c>
      <c r="G16" s="1">
        <v>0.0</v>
      </c>
      <c r="H16" s="1">
        <v>0.0</v>
      </c>
    </row>
    <row r="17">
      <c r="A17" s="45">
        <v>45813.0</v>
      </c>
      <c r="B17" s="46" t="s">
        <v>251</v>
      </c>
      <c r="C17" s="1">
        <v>0.0</v>
      </c>
      <c r="E17" s="1">
        <v>1.0</v>
      </c>
      <c r="G17" s="1">
        <v>0.0</v>
      </c>
      <c r="H17" s="1">
        <v>0.0</v>
      </c>
    </row>
    <row r="18">
      <c r="A18" s="45">
        <v>45813.0</v>
      </c>
      <c r="B18" s="46" t="s">
        <v>252</v>
      </c>
      <c r="C18" s="1">
        <v>0.0</v>
      </c>
      <c r="E18" s="1">
        <v>1.0</v>
      </c>
      <c r="G18" s="1">
        <v>0.0</v>
      </c>
      <c r="H18" s="1">
        <v>0.0</v>
      </c>
    </row>
    <row r="19">
      <c r="A19" s="45">
        <v>45813.0</v>
      </c>
      <c r="B19" s="46" t="s">
        <v>253</v>
      </c>
      <c r="C19" s="1">
        <v>0.0</v>
      </c>
      <c r="E19" s="1">
        <v>1.0</v>
      </c>
      <c r="G19" s="1">
        <v>0.0</v>
      </c>
      <c r="H19" s="1">
        <v>0.0</v>
      </c>
    </row>
    <row r="20">
      <c r="A20" s="76">
        <v>45819.0</v>
      </c>
      <c r="B20" s="46" t="s">
        <v>254</v>
      </c>
      <c r="C20" s="1">
        <v>0.0</v>
      </c>
      <c r="E20" s="1">
        <v>1.0</v>
      </c>
      <c r="G20" s="1">
        <v>0.0</v>
      </c>
      <c r="H20" s="1">
        <v>0.0</v>
      </c>
    </row>
    <row r="21">
      <c r="A21" s="45">
        <v>45819.0</v>
      </c>
      <c r="B21" s="46" t="s">
        <v>255</v>
      </c>
      <c r="C21" s="1">
        <v>0.0</v>
      </c>
      <c r="E21" s="1">
        <v>1.0</v>
      </c>
      <c r="G21" s="1">
        <v>0.0</v>
      </c>
      <c r="H21" s="1">
        <v>0.0</v>
      </c>
    </row>
    <row r="22">
      <c r="A22" s="45">
        <v>45820.0</v>
      </c>
      <c r="B22" s="46" t="s">
        <v>256</v>
      </c>
      <c r="C22" s="1">
        <v>1.0</v>
      </c>
      <c r="E22" s="1">
        <v>1.0</v>
      </c>
      <c r="G22" s="1">
        <v>1.0</v>
      </c>
      <c r="H22" s="1">
        <v>0.0</v>
      </c>
    </row>
    <row r="23">
      <c r="A23" s="45">
        <v>45820.0</v>
      </c>
      <c r="B23" s="46" t="s">
        <v>257</v>
      </c>
      <c r="C23" s="1">
        <v>1.0</v>
      </c>
      <c r="E23" s="1">
        <v>1.0</v>
      </c>
      <c r="G23" s="1">
        <v>1.0</v>
      </c>
      <c r="H23" s="1">
        <v>0.0</v>
      </c>
    </row>
    <row r="24">
      <c r="A24" s="45">
        <v>45825.0</v>
      </c>
      <c r="B24" s="46" t="s">
        <v>258</v>
      </c>
      <c r="C24" s="1">
        <v>0.0</v>
      </c>
      <c r="E24" s="1">
        <v>1.0</v>
      </c>
      <c r="G24" s="1">
        <v>0.0</v>
      </c>
      <c r="H24" s="1">
        <v>0.0</v>
      </c>
    </row>
    <row r="25">
      <c r="A25" s="45">
        <v>45825.0</v>
      </c>
      <c r="B25" s="46" t="s">
        <v>259</v>
      </c>
      <c r="C25" s="1">
        <v>0.0</v>
      </c>
      <c r="E25" s="1">
        <v>0.0</v>
      </c>
      <c r="G25" s="1">
        <v>0.0</v>
      </c>
      <c r="H25" s="1">
        <v>1.0</v>
      </c>
    </row>
    <row r="26">
      <c r="A26" s="45"/>
      <c r="B26" s="46"/>
    </row>
    <row r="27">
      <c r="A27" s="45">
        <v>45827.0</v>
      </c>
      <c r="B27" s="46" t="s">
        <v>260</v>
      </c>
      <c r="C27" s="1">
        <v>0.0</v>
      </c>
      <c r="E27" s="1">
        <v>1.0</v>
      </c>
      <c r="G27" s="1">
        <v>0.0</v>
      </c>
      <c r="H27" s="1">
        <v>0.0</v>
      </c>
    </row>
    <row r="28">
      <c r="A28" s="45">
        <v>45831.0</v>
      </c>
      <c r="B28" s="46" t="s">
        <v>261</v>
      </c>
      <c r="C28" s="1">
        <v>0.0</v>
      </c>
      <c r="E28" s="1">
        <v>1.0</v>
      </c>
      <c r="G28" s="1">
        <v>0.0</v>
      </c>
      <c r="H28" s="1">
        <v>0.0</v>
      </c>
    </row>
    <row r="29">
      <c r="A29" s="45">
        <v>45834.0</v>
      </c>
      <c r="B29" s="46" t="s">
        <v>262</v>
      </c>
      <c r="C29" s="1">
        <v>0.0</v>
      </c>
      <c r="E29" s="1">
        <v>1.0</v>
      </c>
      <c r="G29" s="1">
        <v>0.0</v>
      </c>
      <c r="H29" s="1">
        <v>0.0</v>
      </c>
    </row>
    <row r="30">
      <c r="A30" s="45">
        <v>45835.0</v>
      </c>
      <c r="B30" s="46" t="s">
        <v>263</v>
      </c>
      <c r="C30" s="1">
        <v>1.0</v>
      </c>
      <c r="E30" s="1">
        <v>1.0</v>
      </c>
      <c r="G30" s="1">
        <v>1.0</v>
      </c>
      <c r="H30" s="1">
        <v>0.0</v>
      </c>
    </row>
    <row r="31">
      <c r="A31" s="45"/>
      <c r="B31" s="50"/>
    </row>
    <row r="32">
      <c r="A32" s="45"/>
      <c r="B32" s="50"/>
    </row>
    <row r="33">
      <c r="A33" s="45"/>
      <c r="B33" s="50"/>
    </row>
    <row r="34">
      <c r="A34" s="45"/>
      <c r="B34" s="50"/>
    </row>
    <row r="35">
      <c r="A35" s="45"/>
      <c r="B35" s="50"/>
    </row>
    <row r="36">
      <c r="A36" s="45"/>
      <c r="B36" s="50"/>
    </row>
    <row r="37">
      <c r="A37" s="45"/>
      <c r="B37" s="46"/>
    </row>
    <row r="38">
      <c r="A38" s="45"/>
      <c r="B38" s="89"/>
    </row>
    <row r="39">
      <c r="A39" s="45"/>
      <c r="B39" s="50"/>
    </row>
    <row r="40">
      <c r="A40" s="45"/>
      <c r="B40" s="50"/>
    </row>
    <row r="41">
      <c r="A41" s="45"/>
      <c r="B41" s="50"/>
    </row>
    <row r="42">
      <c r="A42" s="45"/>
      <c r="B42" s="2"/>
    </row>
    <row r="43">
      <c r="A43" s="45"/>
      <c r="B43" s="2"/>
    </row>
    <row r="44">
      <c r="A44" s="45"/>
      <c r="B44" s="2"/>
    </row>
    <row r="45">
      <c r="A45" s="45"/>
      <c r="B45" s="2"/>
    </row>
    <row r="46">
      <c r="A46" s="45"/>
      <c r="B46" s="2"/>
    </row>
    <row r="47">
      <c r="A47" s="45"/>
      <c r="B47" s="2"/>
    </row>
    <row r="48">
      <c r="B48" s="2"/>
    </row>
    <row r="49">
      <c r="A49" s="45"/>
      <c r="B49" s="2"/>
    </row>
    <row r="50">
      <c r="A50" s="45"/>
      <c r="B50" s="2"/>
    </row>
    <row r="51">
      <c r="A51" s="45"/>
      <c r="B51" s="2"/>
    </row>
    <row r="52">
      <c r="A52" s="45"/>
      <c r="B52" s="2"/>
    </row>
    <row r="53">
      <c r="A53" s="45"/>
      <c r="B53" s="2"/>
    </row>
    <row r="54">
      <c r="A54" s="45"/>
      <c r="B54" s="2"/>
    </row>
    <row r="55">
      <c r="A55" s="45"/>
      <c r="B55" s="2"/>
    </row>
    <row r="56">
      <c r="A56" s="45"/>
      <c r="B56" s="2"/>
    </row>
    <row r="57">
      <c r="A57" s="45"/>
      <c r="B57" s="2"/>
    </row>
    <row r="58">
      <c r="A58" s="45"/>
      <c r="B58" s="2"/>
    </row>
    <row r="59">
      <c r="A59" s="45"/>
      <c r="B59" s="2"/>
    </row>
    <row r="60">
      <c r="A60" s="45"/>
      <c r="B60" s="2"/>
      <c r="E60" s="1"/>
    </row>
    <row r="61">
      <c r="A61" s="45"/>
      <c r="B61" s="2"/>
    </row>
    <row r="62">
      <c r="A62" s="45"/>
      <c r="B62" s="2"/>
    </row>
    <row r="63">
      <c r="A63" s="45"/>
      <c r="B63" s="2"/>
    </row>
    <row r="64">
      <c r="A64" s="45"/>
      <c r="B64" s="2"/>
    </row>
    <row r="65">
      <c r="A65" s="45"/>
      <c r="B65" s="2"/>
    </row>
    <row r="66">
      <c r="A66" s="45"/>
      <c r="B66" s="2"/>
    </row>
    <row r="67">
      <c r="A67" s="45"/>
      <c r="B67" s="2"/>
    </row>
    <row r="68">
      <c r="B68" s="43"/>
    </row>
    <row r="69">
      <c r="A69" s="56" t="s">
        <v>144</v>
      </c>
      <c r="B69" s="10"/>
      <c r="C69" s="6">
        <f>COUNTA(B2:B47)</f>
        <v>28</v>
      </c>
    </row>
    <row r="70">
      <c r="A70" s="49"/>
    </row>
    <row r="71">
      <c r="A71" s="56" t="s">
        <v>145</v>
      </c>
      <c r="B71" s="10"/>
      <c r="C71" s="6">
        <f>SUM(C2:C39)</f>
        <v>11</v>
      </c>
    </row>
    <row r="72">
      <c r="A72" s="57" t="s">
        <v>146</v>
      </c>
      <c r="C72" s="7"/>
    </row>
    <row r="73">
      <c r="A73" s="56" t="s">
        <v>147</v>
      </c>
      <c r="B73" s="10"/>
      <c r="C73" s="6">
        <f>SUM(D2:D39)</f>
        <v>0</v>
      </c>
    </row>
    <row r="74">
      <c r="A74" s="58"/>
    </row>
    <row r="75">
      <c r="A75" s="59" t="s">
        <v>148</v>
      </c>
      <c r="B75" s="10"/>
      <c r="C75" s="6">
        <f>C69-C77</f>
        <v>17</v>
      </c>
    </row>
    <row r="76">
      <c r="A76" s="60" t="s">
        <v>146</v>
      </c>
      <c r="C76" s="7"/>
    </row>
    <row r="77">
      <c r="A77" s="56" t="s">
        <v>149</v>
      </c>
      <c r="B77" s="10"/>
      <c r="C77" s="6">
        <f>C71+C73</f>
        <v>11</v>
      </c>
    </row>
    <row r="78">
      <c r="A78" s="60" t="s">
        <v>146</v>
      </c>
      <c r="C78" s="19"/>
    </row>
    <row r="79">
      <c r="A79" s="61" t="s">
        <v>150</v>
      </c>
      <c r="C79" s="8">
        <f>SUM(E2:E41)</f>
        <v>24</v>
      </c>
    </row>
    <row r="80">
      <c r="A80" s="61"/>
      <c r="B80" s="60" t="s">
        <v>146</v>
      </c>
      <c r="C80" s="62"/>
    </row>
    <row r="81">
      <c r="A81" s="4" t="s">
        <v>151</v>
      </c>
      <c r="C81" s="6">
        <f>SUM(G2:G40)</f>
        <v>9</v>
      </c>
    </row>
    <row r="82">
      <c r="A82" s="60" t="s">
        <v>146</v>
      </c>
      <c r="C82" s="19">
        <f>C81/C69</f>
        <v>0.3214285714</v>
      </c>
    </row>
    <row r="83">
      <c r="A83" s="4" t="s">
        <v>152</v>
      </c>
      <c r="C83" s="6">
        <f>SUM(H2:H38)</f>
        <v>2</v>
      </c>
    </row>
    <row r="84">
      <c r="A84" s="60" t="s">
        <v>146</v>
      </c>
      <c r="C84" s="7"/>
    </row>
  </sheetData>
  <mergeCells count="8">
    <mergeCell ref="A70:B70"/>
    <mergeCell ref="A72:B72"/>
    <mergeCell ref="A74:B74"/>
    <mergeCell ref="A76:B76"/>
    <mergeCell ref="A78:B78"/>
    <mergeCell ref="A79:B79"/>
    <mergeCell ref="A82:B82"/>
    <mergeCell ref="A84:B84"/>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9.13"/>
    <col customWidth="1" min="3" max="3" width="16.88"/>
    <col customWidth="1" min="4" max="4" width="17.5"/>
    <col customWidth="1" min="6" max="6" width="15.13"/>
    <col customWidth="1" min="7" max="7" width="14.88"/>
    <col customWidth="1" min="8" max="8" width="15.13"/>
  </cols>
  <sheetData>
    <row r="1">
      <c r="A1" s="41"/>
      <c r="B1" s="42" t="s">
        <v>126</v>
      </c>
      <c r="C1" s="42" t="s">
        <v>127</v>
      </c>
      <c r="D1" s="42"/>
      <c r="E1" s="42" t="s">
        <v>128</v>
      </c>
      <c r="F1" s="42"/>
      <c r="G1" s="42" t="s">
        <v>129</v>
      </c>
      <c r="H1" s="42" t="s">
        <v>130</v>
      </c>
      <c r="I1" s="42" t="s">
        <v>131</v>
      </c>
      <c r="J1" s="43"/>
      <c r="K1" s="44"/>
      <c r="L1" s="44"/>
      <c r="M1" s="44"/>
      <c r="N1" s="44"/>
      <c r="O1" s="44"/>
      <c r="P1" s="44"/>
      <c r="Q1" s="44"/>
      <c r="R1" s="44"/>
      <c r="S1" s="44"/>
      <c r="T1" s="44"/>
      <c r="U1" s="44"/>
      <c r="V1" s="44"/>
      <c r="W1" s="44"/>
      <c r="X1" s="44"/>
      <c r="Y1" s="44"/>
      <c r="Z1" s="44"/>
    </row>
    <row r="2">
      <c r="A2" s="45"/>
      <c r="B2" s="82" t="s">
        <v>264</v>
      </c>
    </row>
    <row r="3">
      <c r="A3" s="45">
        <v>45792.0</v>
      </c>
      <c r="B3" s="46" t="s">
        <v>265</v>
      </c>
      <c r="C3" s="1">
        <v>0.0</v>
      </c>
      <c r="E3" s="1">
        <v>0.0</v>
      </c>
      <c r="G3" s="1">
        <v>0.0</v>
      </c>
      <c r="H3" s="1">
        <v>1.0</v>
      </c>
    </row>
    <row r="4">
      <c r="A4" s="45"/>
      <c r="B4" s="46"/>
    </row>
    <row r="5">
      <c r="A5" s="45">
        <v>45819.0</v>
      </c>
      <c r="B5" s="46" t="s">
        <v>266</v>
      </c>
      <c r="C5" s="1">
        <v>0.0</v>
      </c>
      <c r="E5" s="1">
        <v>1.0</v>
      </c>
      <c r="G5" s="1">
        <v>0.0</v>
      </c>
      <c r="H5" s="1">
        <v>0.0</v>
      </c>
      <c r="I5" s="55"/>
    </row>
    <row r="6">
      <c r="A6" s="45">
        <v>45819.0</v>
      </c>
      <c r="B6" s="46" t="s">
        <v>267</v>
      </c>
      <c r="C6" s="1">
        <v>1.0</v>
      </c>
      <c r="E6" s="1">
        <v>1.0</v>
      </c>
      <c r="G6" s="1">
        <v>1.0</v>
      </c>
      <c r="H6" s="1">
        <v>0.0</v>
      </c>
    </row>
    <row r="7">
      <c r="A7" s="45">
        <v>45824.0</v>
      </c>
      <c r="B7" s="46" t="s">
        <v>268</v>
      </c>
      <c r="C7" s="1">
        <v>1.0</v>
      </c>
      <c r="E7" s="1">
        <v>1.0</v>
      </c>
      <c r="G7" s="1">
        <v>1.0</v>
      </c>
      <c r="H7" s="1">
        <v>0.0</v>
      </c>
    </row>
    <row r="8">
      <c r="A8" s="45">
        <v>45825.0</v>
      </c>
      <c r="B8" s="46" t="s">
        <v>269</v>
      </c>
      <c r="C8" s="1">
        <v>1.0</v>
      </c>
      <c r="E8" s="1">
        <v>1.0</v>
      </c>
      <c r="G8" s="1">
        <v>1.0</v>
      </c>
      <c r="H8" s="1">
        <v>0.0</v>
      </c>
    </row>
    <row r="9">
      <c r="A9" s="45">
        <v>45825.0</v>
      </c>
      <c r="B9" s="46" t="s">
        <v>270</v>
      </c>
      <c r="C9" s="1">
        <v>1.0</v>
      </c>
      <c r="E9" s="1">
        <v>1.0</v>
      </c>
      <c r="G9" s="1">
        <v>1.0</v>
      </c>
      <c r="H9" s="1">
        <v>0.0</v>
      </c>
    </row>
    <row r="10">
      <c r="A10" s="45">
        <v>45825.0</v>
      </c>
      <c r="B10" s="46" t="s">
        <v>271</v>
      </c>
      <c r="C10" s="1">
        <v>0.0</v>
      </c>
      <c r="E10" s="1">
        <v>0.0</v>
      </c>
      <c r="H10" s="1">
        <v>1.0</v>
      </c>
    </row>
    <row r="11">
      <c r="A11" s="45">
        <v>45826.0</v>
      </c>
      <c r="B11" s="86" t="s">
        <v>272</v>
      </c>
      <c r="C11" s="1">
        <v>0.0</v>
      </c>
      <c r="E11" s="1">
        <v>0.0</v>
      </c>
      <c r="G11" s="1">
        <v>0.0</v>
      </c>
      <c r="H11" s="1">
        <v>1.0</v>
      </c>
    </row>
    <row r="12">
      <c r="A12" s="45">
        <v>45832.0</v>
      </c>
      <c r="B12" s="46" t="s">
        <v>273</v>
      </c>
      <c r="C12" s="1">
        <v>0.0</v>
      </c>
      <c r="E12" s="1">
        <v>1.0</v>
      </c>
      <c r="G12" s="1">
        <v>0.0</v>
      </c>
      <c r="H12" s="1">
        <v>0.0</v>
      </c>
    </row>
    <row r="13">
      <c r="A13" s="45"/>
      <c r="B13" s="46"/>
    </row>
    <row r="14">
      <c r="A14" s="45"/>
      <c r="B14" s="46"/>
    </row>
    <row r="15">
      <c r="A15" s="45"/>
      <c r="B15" s="50"/>
    </row>
    <row r="16">
      <c r="A16" s="45"/>
      <c r="B16" s="50"/>
    </row>
    <row r="17">
      <c r="A17" s="45"/>
      <c r="B17" s="50"/>
    </row>
    <row r="18">
      <c r="A18" s="45"/>
      <c r="B18" s="50"/>
    </row>
    <row r="19">
      <c r="A19" s="45"/>
      <c r="B19" s="50"/>
    </row>
    <row r="20">
      <c r="A20" s="45"/>
      <c r="B20" s="46"/>
    </row>
    <row r="21">
      <c r="A21" s="45"/>
      <c r="B21" s="50"/>
    </row>
    <row r="22">
      <c r="A22" s="45"/>
      <c r="B22" s="50"/>
    </row>
    <row r="23">
      <c r="A23" s="45"/>
      <c r="B23" s="50"/>
      <c r="I23" s="55"/>
    </row>
    <row r="24">
      <c r="A24" s="45"/>
      <c r="B24" s="50"/>
    </row>
    <row r="25">
      <c r="A25" s="45"/>
      <c r="B25" s="50"/>
    </row>
    <row r="26">
      <c r="A26" s="45"/>
      <c r="B26" s="50"/>
    </row>
    <row r="27">
      <c r="A27" s="45"/>
      <c r="B27" s="50"/>
    </row>
    <row r="28">
      <c r="A28" s="45"/>
      <c r="B28" s="50"/>
    </row>
    <row r="29">
      <c r="A29" s="45"/>
      <c r="B29" s="50"/>
    </row>
    <row r="30">
      <c r="A30" s="45"/>
      <c r="B30" s="50"/>
    </row>
    <row r="31">
      <c r="A31" s="45"/>
      <c r="B31" s="46"/>
    </row>
    <row r="32">
      <c r="A32" s="45"/>
      <c r="B32" s="46"/>
    </row>
    <row r="33">
      <c r="A33" s="45"/>
      <c r="B33" s="50"/>
    </row>
    <row r="34">
      <c r="A34" s="45"/>
      <c r="B34" s="50"/>
    </row>
    <row r="35">
      <c r="A35" s="45"/>
      <c r="B35" s="50"/>
    </row>
    <row r="36">
      <c r="A36" s="45"/>
      <c r="B36" s="50"/>
    </row>
    <row r="37">
      <c r="A37" s="45"/>
      <c r="B37" s="86"/>
    </row>
    <row r="38">
      <c r="A38" s="45"/>
      <c r="B38" s="86"/>
    </row>
    <row r="39">
      <c r="A39" s="45"/>
      <c r="B39" s="50"/>
    </row>
    <row r="40">
      <c r="A40" s="45"/>
      <c r="B40" s="50"/>
    </row>
    <row r="41">
      <c r="A41" s="45"/>
      <c r="B41" s="86"/>
    </row>
    <row r="42">
      <c r="A42" s="45"/>
      <c r="B42" s="50"/>
    </row>
    <row r="43">
      <c r="A43" s="45"/>
      <c r="B43" s="50"/>
      <c r="I43" s="55"/>
    </row>
    <row r="44">
      <c r="A44" s="45"/>
      <c r="B44" s="50"/>
    </row>
    <row r="45">
      <c r="A45" s="45"/>
      <c r="B45" s="50"/>
    </row>
    <row r="46">
      <c r="A46" s="45"/>
      <c r="B46" s="50"/>
    </row>
    <row r="47">
      <c r="A47" s="45"/>
      <c r="B47" s="50"/>
    </row>
    <row r="48">
      <c r="A48" s="45"/>
      <c r="B48" s="50"/>
    </row>
    <row r="49">
      <c r="A49" s="45"/>
      <c r="B49" s="50"/>
    </row>
    <row r="50">
      <c r="A50" s="45"/>
      <c r="B50" s="50"/>
    </row>
    <row r="51">
      <c r="A51" s="45"/>
      <c r="B51" s="50"/>
    </row>
    <row r="52">
      <c r="A52" s="45"/>
      <c r="B52" s="50"/>
    </row>
    <row r="53">
      <c r="A53" s="45"/>
      <c r="B53" s="50"/>
    </row>
    <row r="54">
      <c r="A54" s="45"/>
      <c r="B54" s="50"/>
    </row>
    <row r="55">
      <c r="A55" s="45"/>
      <c r="B55" s="50"/>
    </row>
    <row r="56">
      <c r="A56" s="45"/>
      <c r="B56" s="50"/>
    </row>
    <row r="57">
      <c r="A57" s="45"/>
      <c r="B57" s="50"/>
    </row>
    <row r="58">
      <c r="A58" s="45"/>
      <c r="B58" s="50"/>
    </row>
    <row r="59">
      <c r="B59" s="50"/>
    </row>
    <row r="71">
      <c r="A71" s="56" t="s">
        <v>144</v>
      </c>
      <c r="B71" s="10"/>
      <c r="C71" s="6">
        <f>COUNTA(B3:B20)</f>
        <v>9</v>
      </c>
    </row>
    <row r="72">
      <c r="A72" s="49"/>
    </row>
    <row r="73">
      <c r="A73" s="56" t="s">
        <v>145</v>
      </c>
      <c r="B73" s="10"/>
      <c r="C73" s="6">
        <f>SUM(C2:C21)</f>
        <v>4</v>
      </c>
    </row>
    <row r="74">
      <c r="A74" s="57" t="s">
        <v>146</v>
      </c>
      <c r="C74" s="7"/>
    </row>
    <row r="75">
      <c r="A75" s="56" t="s">
        <v>147</v>
      </c>
      <c r="B75" s="10"/>
      <c r="C75" s="6">
        <f>SUM(D2:D22)</f>
        <v>0</v>
      </c>
    </row>
    <row r="76">
      <c r="A76" s="58"/>
    </row>
    <row r="77">
      <c r="A77" s="59" t="s">
        <v>148</v>
      </c>
      <c r="B77" s="10"/>
      <c r="C77" s="6">
        <f>C71-C79</f>
        <v>5</v>
      </c>
    </row>
    <row r="78">
      <c r="A78" s="60" t="s">
        <v>146</v>
      </c>
      <c r="C78" s="7"/>
    </row>
    <row r="79">
      <c r="A79" s="56" t="s">
        <v>149</v>
      </c>
      <c r="B79" s="10"/>
      <c r="C79" s="6">
        <f>C73+C75</f>
        <v>4</v>
      </c>
    </row>
    <row r="80">
      <c r="A80" s="60" t="s">
        <v>146</v>
      </c>
      <c r="C80" s="19"/>
    </row>
    <row r="81">
      <c r="A81" s="61" t="s">
        <v>150</v>
      </c>
      <c r="C81" s="8">
        <f>SUM(E2:E19)</f>
        <v>6</v>
      </c>
    </row>
    <row r="82">
      <c r="A82" s="61"/>
      <c r="B82" s="60" t="s">
        <v>146</v>
      </c>
      <c r="C82" s="62"/>
    </row>
    <row r="83">
      <c r="A83" s="4" t="s">
        <v>151</v>
      </c>
      <c r="C83" s="6">
        <f>SUM(G2:G23)</f>
        <v>4</v>
      </c>
    </row>
    <row r="84">
      <c r="A84" s="60" t="s">
        <v>146</v>
      </c>
      <c r="C84" s="19">
        <f>C83/C71</f>
        <v>0.4444444444</v>
      </c>
    </row>
    <row r="85">
      <c r="A85" s="4" t="s">
        <v>152</v>
      </c>
      <c r="C85" s="6">
        <f>SUM(H2:H20)</f>
        <v>3</v>
      </c>
    </row>
    <row r="86">
      <c r="A86" s="60" t="s">
        <v>146</v>
      </c>
      <c r="C86" s="7"/>
    </row>
  </sheetData>
  <mergeCells count="8">
    <mergeCell ref="A72:B72"/>
    <mergeCell ref="A74:B74"/>
    <mergeCell ref="A76:B76"/>
    <mergeCell ref="A78:B78"/>
    <mergeCell ref="A80:B80"/>
    <mergeCell ref="A81:B81"/>
    <mergeCell ref="A84:B84"/>
    <mergeCell ref="A86:B86"/>
  </mergeCell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3.75"/>
    <col customWidth="1" min="3" max="3" width="16.88"/>
    <col customWidth="1" min="4" max="4" width="17.13"/>
    <col customWidth="1" min="6" max="6" width="14.13"/>
    <col customWidth="1" min="7" max="7" width="15.63"/>
    <col customWidth="1" min="8" max="8" width="14.38"/>
  </cols>
  <sheetData>
    <row r="1">
      <c r="A1" s="41" t="s">
        <v>153</v>
      </c>
      <c r="B1" s="42" t="s">
        <v>126</v>
      </c>
      <c r="C1" s="42" t="s">
        <v>127</v>
      </c>
      <c r="D1" s="42"/>
      <c r="E1" s="42" t="s">
        <v>128</v>
      </c>
      <c r="F1" s="42"/>
      <c r="G1" s="42" t="s">
        <v>129</v>
      </c>
      <c r="H1" s="42" t="s">
        <v>130</v>
      </c>
      <c r="I1" s="42" t="s">
        <v>131</v>
      </c>
      <c r="J1" s="43"/>
      <c r="K1" s="44"/>
      <c r="L1" s="44"/>
      <c r="M1" s="44"/>
      <c r="N1" s="44"/>
      <c r="O1" s="44"/>
      <c r="P1" s="44"/>
      <c r="Q1" s="44"/>
      <c r="R1" s="44"/>
      <c r="S1" s="44"/>
      <c r="T1" s="44"/>
      <c r="U1" s="44"/>
      <c r="V1" s="44"/>
      <c r="W1" s="44"/>
      <c r="X1" s="44"/>
      <c r="Y1" s="44"/>
      <c r="Z1" s="44"/>
    </row>
    <row r="2">
      <c r="A2" s="45"/>
      <c r="B2" s="82" t="s">
        <v>209</v>
      </c>
    </row>
    <row r="3">
      <c r="A3" s="45"/>
      <c r="B3" s="46"/>
    </row>
    <row r="4">
      <c r="A4" s="45">
        <v>45789.0</v>
      </c>
      <c r="B4" s="46" t="s">
        <v>274</v>
      </c>
      <c r="C4" s="1">
        <v>0.0</v>
      </c>
      <c r="E4" s="1">
        <v>1.0</v>
      </c>
      <c r="G4" s="1">
        <v>0.0</v>
      </c>
      <c r="H4" s="1">
        <v>0.0</v>
      </c>
    </row>
    <row r="5">
      <c r="A5" s="45">
        <v>45791.0</v>
      </c>
      <c r="B5" s="46" t="s">
        <v>275</v>
      </c>
      <c r="C5" s="1">
        <v>1.0</v>
      </c>
      <c r="E5" s="1">
        <v>1.0</v>
      </c>
      <c r="G5" s="1">
        <v>1.0</v>
      </c>
      <c r="H5" s="1">
        <v>0.0</v>
      </c>
    </row>
    <row r="6">
      <c r="A6" s="45">
        <v>45796.0</v>
      </c>
      <c r="B6" s="46" t="s">
        <v>276</v>
      </c>
      <c r="C6" s="1">
        <v>0.0</v>
      </c>
      <c r="E6" s="1">
        <v>1.0</v>
      </c>
      <c r="G6" s="1">
        <v>0.0</v>
      </c>
      <c r="H6" s="1">
        <v>0.0</v>
      </c>
    </row>
    <row r="7">
      <c r="A7" s="45">
        <v>45796.0</v>
      </c>
      <c r="B7" s="46" t="s">
        <v>277</v>
      </c>
      <c r="C7" s="1">
        <v>0.0</v>
      </c>
      <c r="E7" s="1">
        <v>1.0</v>
      </c>
      <c r="G7" s="1">
        <v>0.0</v>
      </c>
      <c r="H7" s="1">
        <v>0.0</v>
      </c>
    </row>
    <row r="8">
      <c r="A8" s="45">
        <v>45810.0</v>
      </c>
      <c r="B8" s="46" t="s">
        <v>278</v>
      </c>
      <c r="C8" s="1">
        <v>1.0</v>
      </c>
      <c r="E8" s="1">
        <v>1.0</v>
      </c>
      <c r="G8" s="1">
        <v>1.0</v>
      </c>
      <c r="H8" s="1">
        <v>0.0</v>
      </c>
    </row>
    <row r="9">
      <c r="A9" s="45">
        <v>45813.0</v>
      </c>
      <c r="B9" s="46" t="s">
        <v>279</v>
      </c>
      <c r="C9" s="1">
        <v>0.0</v>
      </c>
      <c r="E9" s="1">
        <v>0.0</v>
      </c>
      <c r="G9" s="1">
        <v>0.0</v>
      </c>
      <c r="H9" s="1">
        <v>1.0</v>
      </c>
    </row>
    <row r="10">
      <c r="A10" s="45">
        <v>45818.0</v>
      </c>
      <c r="B10" s="86" t="s">
        <v>280</v>
      </c>
      <c r="C10" s="1">
        <v>0.0</v>
      </c>
      <c r="E10" s="1">
        <v>1.0</v>
      </c>
      <c r="G10" s="1">
        <v>0.0</v>
      </c>
      <c r="H10" s="1">
        <v>0.0</v>
      </c>
    </row>
    <row r="11">
      <c r="A11" s="45">
        <v>45831.0</v>
      </c>
      <c r="B11" s="46" t="s">
        <v>281</v>
      </c>
      <c r="C11" s="1">
        <v>1.0</v>
      </c>
      <c r="E11" s="1">
        <v>1.0</v>
      </c>
      <c r="G11" s="1">
        <v>1.0</v>
      </c>
      <c r="H11" s="1">
        <v>0.0</v>
      </c>
      <c r="I11" s="55"/>
    </row>
    <row r="12">
      <c r="A12" s="45"/>
      <c r="B12" s="50"/>
    </row>
    <row r="13">
      <c r="A13" s="45"/>
      <c r="B13" s="50"/>
    </row>
    <row r="14">
      <c r="A14" s="45"/>
      <c r="B14" s="50"/>
    </row>
    <row r="15">
      <c r="A15" s="45"/>
      <c r="B15" s="50"/>
    </row>
    <row r="16">
      <c r="A16" s="45"/>
      <c r="B16" s="50"/>
    </row>
    <row r="17">
      <c r="A17" s="45"/>
      <c r="B17" s="50"/>
    </row>
    <row r="18">
      <c r="A18" s="45"/>
      <c r="B18" s="50"/>
    </row>
    <row r="19">
      <c r="A19" s="45"/>
      <c r="B19" s="50"/>
    </row>
    <row r="20">
      <c r="A20" s="45"/>
      <c r="B20" s="50"/>
    </row>
    <row r="21">
      <c r="A21" s="45"/>
      <c r="B21" s="50"/>
      <c r="I21" s="55"/>
    </row>
    <row r="22">
      <c r="A22" s="45"/>
      <c r="B22" s="50"/>
    </row>
    <row r="23">
      <c r="A23" s="45"/>
      <c r="B23" s="50"/>
    </row>
    <row r="24">
      <c r="A24" s="45"/>
      <c r="B24" s="50"/>
    </row>
    <row r="25">
      <c r="A25" s="45"/>
      <c r="B25" s="50"/>
    </row>
    <row r="26">
      <c r="A26" s="45"/>
      <c r="B26" s="50"/>
    </row>
    <row r="27">
      <c r="A27" s="45"/>
      <c r="B27" s="50"/>
    </row>
    <row r="28">
      <c r="A28" s="45"/>
      <c r="B28" s="50"/>
    </row>
    <row r="29">
      <c r="A29" s="45"/>
      <c r="B29" s="50"/>
      <c r="I29" s="55"/>
    </row>
    <row r="30">
      <c r="A30" s="45"/>
      <c r="B30" s="50"/>
    </row>
    <row r="31">
      <c r="A31" s="45"/>
      <c r="B31" s="50"/>
    </row>
    <row r="32">
      <c r="A32" s="45"/>
      <c r="B32" s="50"/>
    </row>
    <row r="33">
      <c r="A33" s="45"/>
      <c r="B33" s="50"/>
    </row>
    <row r="34">
      <c r="A34" s="45"/>
      <c r="B34" s="50"/>
    </row>
    <row r="35">
      <c r="A35" s="45"/>
      <c r="B35" s="50"/>
    </row>
    <row r="36">
      <c r="A36" s="45"/>
      <c r="B36" s="50"/>
    </row>
    <row r="37">
      <c r="A37" s="45"/>
      <c r="B37" s="50"/>
    </row>
    <row r="38">
      <c r="A38" s="45"/>
      <c r="B38" s="50"/>
    </row>
    <row r="39">
      <c r="A39" s="45"/>
      <c r="B39" s="50"/>
    </row>
    <row r="40">
      <c r="A40" s="45"/>
      <c r="B40" s="50"/>
    </row>
    <row r="41">
      <c r="A41" s="45"/>
      <c r="B41" s="50"/>
    </row>
    <row r="42">
      <c r="A42" s="45"/>
      <c r="B42" s="50"/>
    </row>
    <row r="43">
      <c r="A43" s="45"/>
      <c r="B43" s="50"/>
    </row>
    <row r="44">
      <c r="A44" s="45"/>
      <c r="B44" s="50"/>
    </row>
    <row r="45">
      <c r="A45" s="45"/>
      <c r="B45" s="50"/>
    </row>
    <row r="46">
      <c r="A46" s="45"/>
      <c r="B46" s="50"/>
    </row>
    <row r="47">
      <c r="A47" s="45"/>
      <c r="B47" s="50"/>
    </row>
    <row r="48">
      <c r="A48" s="45"/>
      <c r="B48" s="46"/>
    </row>
    <row r="49">
      <c r="A49" s="45"/>
      <c r="B49" s="50"/>
    </row>
    <row r="50">
      <c r="A50" s="45"/>
      <c r="B50" s="50"/>
    </row>
    <row r="51">
      <c r="A51" s="45"/>
      <c r="B51" s="50"/>
    </row>
    <row r="52">
      <c r="A52" s="45"/>
      <c r="B52" s="50"/>
    </row>
    <row r="53">
      <c r="A53" s="45"/>
      <c r="B53" s="50"/>
    </row>
    <row r="54">
      <c r="A54" s="45"/>
      <c r="B54" s="50"/>
    </row>
    <row r="55">
      <c r="A55" s="45"/>
      <c r="B55" s="50"/>
    </row>
    <row r="71">
      <c r="A71" s="56" t="s">
        <v>144</v>
      </c>
      <c r="B71" s="10"/>
      <c r="C71" s="6">
        <f>COUNTA(B3:B21)</f>
        <v>8</v>
      </c>
    </row>
    <row r="72">
      <c r="A72" s="49"/>
    </row>
    <row r="73">
      <c r="A73" s="56" t="s">
        <v>145</v>
      </c>
      <c r="B73" s="10"/>
      <c r="C73" s="6">
        <f>SUM(C2:C21)</f>
        <v>3</v>
      </c>
    </row>
    <row r="74">
      <c r="A74" s="57" t="s">
        <v>146</v>
      </c>
      <c r="C74" s="7"/>
    </row>
    <row r="75">
      <c r="A75" s="56" t="s">
        <v>147</v>
      </c>
      <c r="B75" s="10"/>
      <c r="C75" s="6">
        <f>SUM(D2:D18)</f>
        <v>0</v>
      </c>
    </row>
    <row r="76">
      <c r="A76" s="58"/>
    </row>
    <row r="77">
      <c r="A77" s="59" t="s">
        <v>148</v>
      </c>
      <c r="B77" s="10"/>
      <c r="C77" s="6">
        <f>C71-C79</f>
        <v>5</v>
      </c>
    </row>
    <row r="78">
      <c r="A78" s="60" t="s">
        <v>146</v>
      </c>
      <c r="C78" s="7"/>
    </row>
    <row r="79">
      <c r="A79" s="56" t="s">
        <v>149</v>
      </c>
      <c r="B79" s="10"/>
      <c r="C79" s="6">
        <f>C73+C75</f>
        <v>3</v>
      </c>
    </row>
    <row r="80">
      <c r="A80" s="60" t="s">
        <v>146</v>
      </c>
      <c r="C80" s="19"/>
    </row>
    <row r="81">
      <c r="A81" s="61" t="s">
        <v>150</v>
      </c>
      <c r="C81" s="8">
        <f>SUM(E2:E22)</f>
        <v>7</v>
      </c>
    </row>
    <row r="82">
      <c r="A82" s="61"/>
      <c r="B82" s="60" t="s">
        <v>146</v>
      </c>
      <c r="C82" s="62"/>
    </row>
    <row r="83">
      <c r="A83" s="4" t="s">
        <v>151</v>
      </c>
      <c r="C83" s="6">
        <f>SUM(G4:G11)</f>
        <v>3</v>
      </c>
    </row>
    <row r="84">
      <c r="A84" s="60" t="s">
        <v>146</v>
      </c>
      <c r="C84" s="19">
        <f>C83/C71</f>
        <v>0.375</v>
      </c>
    </row>
    <row r="85">
      <c r="A85" s="4" t="s">
        <v>152</v>
      </c>
      <c r="C85" s="6">
        <f>SUM(H2:H23)</f>
        <v>1</v>
      </c>
    </row>
    <row r="86">
      <c r="A86" s="60" t="s">
        <v>146</v>
      </c>
      <c r="C86" s="7"/>
    </row>
    <row r="101">
      <c r="B101" s="1"/>
    </row>
  </sheetData>
  <mergeCells count="8">
    <mergeCell ref="A72:B72"/>
    <mergeCell ref="A74:B74"/>
    <mergeCell ref="A76:B76"/>
    <mergeCell ref="A78:B78"/>
    <mergeCell ref="A80:B80"/>
    <mergeCell ref="A81:B81"/>
    <mergeCell ref="A84:B84"/>
    <mergeCell ref="A86:B86"/>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0.25"/>
    <col customWidth="1" min="3" max="4" width="16.38"/>
    <col customWidth="1" min="6" max="6" width="14.0"/>
    <col customWidth="1" min="7" max="7" width="14.13"/>
    <col customWidth="1" min="8" max="8" width="14.75"/>
  </cols>
  <sheetData>
    <row r="1">
      <c r="A1" s="41" t="s">
        <v>153</v>
      </c>
      <c r="B1" s="42" t="s">
        <v>126</v>
      </c>
      <c r="C1" s="42" t="s">
        <v>127</v>
      </c>
      <c r="D1" s="42"/>
      <c r="E1" s="42" t="s">
        <v>128</v>
      </c>
      <c r="F1" s="42"/>
      <c r="G1" s="42" t="s">
        <v>129</v>
      </c>
      <c r="H1" s="42" t="s">
        <v>130</v>
      </c>
      <c r="I1" s="42" t="s">
        <v>131</v>
      </c>
      <c r="J1" s="43"/>
      <c r="K1" s="44"/>
      <c r="L1" s="44"/>
      <c r="M1" s="44"/>
      <c r="N1" s="44"/>
      <c r="O1" s="44"/>
      <c r="P1" s="44"/>
      <c r="Q1" s="44"/>
      <c r="R1" s="44"/>
      <c r="S1" s="44"/>
      <c r="T1" s="44"/>
      <c r="U1" s="44"/>
      <c r="V1" s="44"/>
      <c r="W1" s="44"/>
      <c r="X1" s="44"/>
      <c r="Y1" s="44"/>
      <c r="Z1" s="44"/>
    </row>
    <row r="2">
      <c r="A2" s="45"/>
      <c r="B2" s="46"/>
    </row>
    <row r="3">
      <c r="A3" s="45">
        <v>45789.0</v>
      </c>
      <c r="B3" s="83" t="s">
        <v>282</v>
      </c>
      <c r="C3" s="1">
        <v>0.0</v>
      </c>
      <c r="E3" s="1">
        <v>0.0</v>
      </c>
      <c r="G3" s="1">
        <v>0.0</v>
      </c>
      <c r="H3" s="1">
        <v>1.0</v>
      </c>
      <c r="I3" s="1"/>
    </row>
    <row r="4">
      <c r="A4" s="45">
        <v>45789.0</v>
      </c>
      <c r="B4" s="46" t="s">
        <v>283</v>
      </c>
      <c r="C4" s="1">
        <v>0.0</v>
      </c>
      <c r="E4" s="1">
        <v>1.0</v>
      </c>
      <c r="G4" s="1">
        <v>0.0</v>
      </c>
      <c r="H4" s="1">
        <v>0.0</v>
      </c>
    </row>
    <row r="5">
      <c r="A5" s="45">
        <v>45789.0</v>
      </c>
      <c r="B5" s="46" t="s">
        <v>284</v>
      </c>
      <c r="C5" s="1">
        <v>0.0</v>
      </c>
      <c r="E5" s="1">
        <v>1.0</v>
      </c>
      <c r="G5" s="1">
        <v>0.0</v>
      </c>
      <c r="H5" s="1">
        <v>0.0</v>
      </c>
    </row>
    <row r="6">
      <c r="A6" s="45">
        <v>45792.0</v>
      </c>
      <c r="B6" s="46" t="s">
        <v>285</v>
      </c>
      <c r="C6" s="1">
        <v>1.0</v>
      </c>
      <c r="E6" s="1">
        <v>1.0</v>
      </c>
      <c r="G6" s="1">
        <v>1.0</v>
      </c>
      <c r="H6" s="1">
        <v>0.0</v>
      </c>
    </row>
    <row r="7">
      <c r="A7" s="45">
        <v>45796.0</v>
      </c>
      <c r="B7" s="46" t="s">
        <v>286</v>
      </c>
      <c r="C7" s="1">
        <v>0.0</v>
      </c>
      <c r="E7" s="1">
        <v>1.0</v>
      </c>
      <c r="G7" s="1">
        <v>0.0</v>
      </c>
      <c r="H7" s="1">
        <v>0.0</v>
      </c>
    </row>
    <row r="8">
      <c r="A8" s="45">
        <v>45803.0</v>
      </c>
      <c r="B8" s="46" t="s">
        <v>287</v>
      </c>
      <c r="C8" s="1">
        <v>0.0</v>
      </c>
      <c r="E8" s="1">
        <v>1.0</v>
      </c>
      <c r="G8" s="1">
        <v>0.0</v>
      </c>
      <c r="H8" s="1">
        <v>0.0</v>
      </c>
    </row>
    <row r="9">
      <c r="A9" s="45">
        <v>45803.0</v>
      </c>
      <c r="B9" s="46" t="s">
        <v>288</v>
      </c>
      <c r="C9" s="1">
        <v>0.0</v>
      </c>
      <c r="E9" s="1">
        <v>1.0</v>
      </c>
      <c r="G9" s="1">
        <v>0.0</v>
      </c>
      <c r="H9" s="1">
        <v>0.0</v>
      </c>
    </row>
    <row r="10">
      <c r="A10" s="45">
        <v>45810.0</v>
      </c>
      <c r="B10" s="46" t="s">
        <v>289</v>
      </c>
      <c r="C10" s="1">
        <v>1.0</v>
      </c>
      <c r="E10" s="1">
        <v>0.0</v>
      </c>
      <c r="G10" s="1">
        <v>0.0</v>
      </c>
      <c r="H10" s="1">
        <v>0.0</v>
      </c>
    </row>
    <row r="11">
      <c r="A11" s="45">
        <v>45819.0</v>
      </c>
      <c r="B11" s="46" t="s">
        <v>290</v>
      </c>
      <c r="C11" s="1">
        <v>0.0</v>
      </c>
      <c r="E11" s="1">
        <v>0.0</v>
      </c>
      <c r="G11" s="1">
        <v>0.0</v>
      </c>
      <c r="H11" s="1">
        <v>1.0</v>
      </c>
    </row>
    <row r="12">
      <c r="A12" s="45">
        <v>45824.0</v>
      </c>
      <c r="B12" s="46" t="s">
        <v>291</v>
      </c>
      <c r="C12" s="1">
        <v>0.0</v>
      </c>
      <c r="E12" s="1">
        <v>0.0</v>
      </c>
      <c r="G12" s="1">
        <v>0.0</v>
      </c>
      <c r="H12" s="1">
        <v>1.0</v>
      </c>
    </row>
    <row r="13">
      <c r="A13" s="45">
        <v>45828.0</v>
      </c>
      <c r="B13" s="86" t="s">
        <v>292</v>
      </c>
      <c r="C13" s="1">
        <v>0.0</v>
      </c>
      <c r="E13" s="1">
        <v>1.0</v>
      </c>
      <c r="G13" s="1">
        <v>0.0</v>
      </c>
      <c r="H13" s="1">
        <v>0.0</v>
      </c>
    </row>
    <row r="14">
      <c r="A14" s="45">
        <v>45831.0</v>
      </c>
      <c r="B14" s="46" t="s">
        <v>293</v>
      </c>
      <c r="C14" s="1">
        <v>0.0</v>
      </c>
      <c r="E14" s="1">
        <v>1.0</v>
      </c>
      <c r="G14" s="1">
        <v>0.0</v>
      </c>
      <c r="H14" s="1">
        <v>0.0</v>
      </c>
    </row>
    <row r="15">
      <c r="A15" s="45"/>
      <c r="B15" s="46"/>
    </row>
    <row r="16">
      <c r="A16" s="45">
        <v>45835.0</v>
      </c>
      <c r="B16" s="46" t="s">
        <v>294</v>
      </c>
      <c r="C16" s="1">
        <v>0.0</v>
      </c>
      <c r="E16" s="1">
        <v>1.0</v>
      </c>
      <c r="G16" s="1">
        <v>0.0</v>
      </c>
      <c r="H16" s="1">
        <v>0.0</v>
      </c>
    </row>
    <row r="17">
      <c r="A17" s="45"/>
      <c r="B17" s="50"/>
    </row>
    <row r="18">
      <c r="A18" s="45"/>
      <c r="B18" s="50"/>
    </row>
    <row r="19">
      <c r="A19" s="45"/>
      <c r="B19" s="50"/>
    </row>
    <row r="20">
      <c r="A20" s="45"/>
      <c r="B20" s="46"/>
    </row>
    <row r="21">
      <c r="A21" s="45"/>
      <c r="B21" s="50"/>
    </row>
    <row r="22">
      <c r="A22" s="45"/>
      <c r="B22" s="50"/>
    </row>
    <row r="23">
      <c r="A23" s="45"/>
      <c r="B23" s="50"/>
    </row>
    <row r="24">
      <c r="A24" s="45"/>
      <c r="B24" s="50"/>
    </row>
    <row r="25">
      <c r="A25" s="45"/>
      <c r="B25" s="50"/>
    </row>
    <row r="26">
      <c r="A26" s="45"/>
      <c r="B26" s="50"/>
    </row>
    <row r="27">
      <c r="A27" s="45"/>
      <c r="B27" s="50"/>
    </row>
    <row r="28">
      <c r="A28" s="45"/>
      <c r="B28" s="50"/>
    </row>
    <row r="29">
      <c r="A29" s="45"/>
      <c r="B29" s="50"/>
    </row>
    <row r="30">
      <c r="A30" s="45"/>
      <c r="B30" s="54"/>
    </row>
    <row r="31">
      <c r="A31" s="45"/>
      <c r="B31" s="50"/>
    </row>
    <row r="32">
      <c r="A32" s="45"/>
      <c r="B32" s="50"/>
    </row>
    <row r="33">
      <c r="A33" s="45"/>
      <c r="B33" s="50"/>
    </row>
    <row r="34">
      <c r="A34" s="45"/>
      <c r="B34" s="50"/>
    </row>
    <row r="35">
      <c r="A35" s="45"/>
      <c r="B35" s="50"/>
    </row>
    <row r="36">
      <c r="A36" s="45"/>
      <c r="B36" s="50"/>
    </row>
    <row r="37">
      <c r="A37" s="45"/>
      <c r="B37" s="50"/>
    </row>
    <row r="38">
      <c r="A38" s="45"/>
      <c r="B38" s="50"/>
    </row>
    <row r="39">
      <c r="A39" s="45"/>
      <c r="B39" s="50"/>
    </row>
    <row r="40">
      <c r="A40" s="45"/>
      <c r="B40" s="50"/>
    </row>
    <row r="71">
      <c r="A71" s="56" t="s">
        <v>144</v>
      </c>
      <c r="B71" s="10"/>
      <c r="C71" s="6">
        <f>COUNTA(B2:B26)</f>
        <v>13</v>
      </c>
    </row>
    <row r="72">
      <c r="A72" s="49"/>
    </row>
    <row r="73">
      <c r="A73" s="56" t="s">
        <v>145</v>
      </c>
      <c r="B73" s="10"/>
      <c r="C73" s="6">
        <f>SUM(C2:C25)</f>
        <v>2</v>
      </c>
    </row>
    <row r="74">
      <c r="A74" s="57" t="s">
        <v>146</v>
      </c>
      <c r="C74" s="7"/>
    </row>
    <row r="75">
      <c r="A75" s="56" t="s">
        <v>147</v>
      </c>
      <c r="B75" s="10"/>
      <c r="C75" s="6">
        <f>SUM(D2:D24)</f>
        <v>0</v>
      </c>
    </row>
    <row r="76">
      <c r="A76" s="58"/>
    </row>
    <row r="77">
      <c r="A77" s="59" t="s">
        <v>148</v>
      </c>
      <c r="B77" s="10"/>
      <c r="C77" s="6">
        <f>C71-C79</f>
        <v>11</v>
      </c>
    </row>
    <row r="78">
      <c r="A78" s="60" t="s">
        <v>146</v>
      </c>
      <c r="C78" s="7"/>
    </row>
    <row r="79">
      <c r="A79" s="56" t="s">
        <v>149</v>
      </c>
      <c r="B79" s="10"/>
      <c r="C79" s="6">
        <f>C73+C75</f>
        <v>2</v>
      </c>
    </row>
    <row r="80">
      <c r="A80" s="60" t="s">
        <v>146</v>
      </c>
      <c r="C80" s="19"/>
    </row>
    <row r="81">
      <c r="A81" s="61" t="s">
        <v>150</v>
      </c>
      <c r="C81" s="8">
        <f>SUM(E2:E27)</f>
        <v>9</v>
      </c>
    </row>
    <row r="82">
      <c r="A82" s="61"/>
      <c r="B82" s="60" t="s">
        <v>146</v>
      </c>
      <c r="C82" s="62"/>
    </row>
    <row r="83">
      <c r="A83" s="4" t="s">
        <v>151</v>
      </c>
      <c r="C83" s="6">
        <f>SUM(G2:G27)</f>
        <v>1</v>
      </c>
    </row>
    <row r="84">
      <c r="A84" s="60" t="s">
        <v>146</v>
      </c>
      <c r="C84" s="19">
        <f>C83/C71</f>
        <v>0.07692307692</v>
      </c>
    </row>
    <row r="85">
      <c r="A85" s="4" t="s">
        <v>152</v>
      </c>
      <c r="C85" s="6">
        <f>SUM(H2:H21)</f>
        <v>3</v>
      </c>
    </row>
    <row r="86">
      <c r="A86" s="60" t="s">
        <v>146</v>
      </c>
      <c r="C86" s="7"/>
    </row>
    <row r="101">
      <c r="B101" s="1"/>
    </row>
  </sheetData>
  <mergeCells count="8">
    <mergeCell ref="A72:B72"/>
    <mergeCell ref="A74:B74"/>
    <mergeCell ref="A76:B76"/>
    <mergeCell ref="A78:B78"/>
    <mergeCell ref="A80:B80"/>
    <mergeCell ref="A81:B81"/>
    <mergeCell ref="A84:B84"/>
    <mergeCell ref="A86:B86"/>
  </mergeCell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2.63"/>
    <col customWidth="1" min="3" max="3" width="17.63"/>
    <col customWidth="1" min="4" max="4" width="18.75"/>
    <col customWidth="1" min="6" max="6" width="17.75"/>
    <col customWidth="1" min="7" max="7" width="15.75"/>
    <col customWidth="1" min="8" max="8" width="20.38"/>
  </cols>
  <sheetData>
    <row r="1">
      <c r="A1" s="41" t="s">
        <v>153</v>
      </c>
      <c r="B1" s="42" t="s">
        <v>126</v>
      </c>
      <c r="C1" s="42" t="s">
        <v>127</v>
      </c>
      <c r="D1" s="42"/>
      <c r="E1" s="42" t="s">
        <v>128</v>
      </c>
      <c r="F1" s="42"/>
      <c r="G1" s="42" t="s">
        <v>129</v>
      </c>
      <c r="H1" s="42" t="s">
        <v>130</v>
      </c>
      <c r="I1" s="42" t="s">
        <v>131</v>
      </c>
      <c r="J1" s="43"/>
      <c r="K1" s="44"/>
      <c r="L1" s="44"/>
      <c r="M1" s="44"/>
      <c r="N1" s="44"/>
      <c r="O1" s="44"/>
      <c r="P1" s="44"/>
      <c r="Q1" s="44"/>
      <c r="R1" s="44"/>
      <c r="S1" s="44"/>
      <c r="T1" s="44"/>
      <c r="U1" s="44"/>
      <c r="V1" s="44"/>
      <c r="W1" s="44"/>
      <c r="X1" s="44"/>
      <c r="Y1" s="44"/>
      <c r="Z1" s="44"/>
    </row>
    <row r="2">
      <c r="A2" s="45"/>
      <c r="B2" s="90" t="s">
        <v>209</v>
      </c>
    </row>
    <row r="3">
      <c r="A3" s="45"/>
      <c r="B3" s="86"/>
    </row>
    <row r="4">
      <c r="A4" s="45">
        <v>45785.0</v>
      </c>
      <c r="B4" s="86" t="s">
        <v>295</v>
      </c>
      <c r="C4" s="1">
        <v>1.0</v>
      </c>
      <c r="E4" s="1">
        <v>1.0</v>
      </c>
      <c r="G4" s="1">
        <v>1.0</v>
      </c>
      <c r="H4" s="1">
        <v>0.0</v>
      </c>
    </row>
    <row r="5">
      <c r="A5" s="45"/>
      <c r="B5" s="86"/>
    </row>
    <row r="6">
      <c r="A6" s="45">
        <v>45791.0</v>
      </c>
      <c r="B6" s="86" t="s">
        <v>296</v>
      </c>
      <c r="C6" s="1">
        <v>0.0</v>
      </c>
      <c r="E6" s="1">
        <v>1.0</v>
      </c>
      <c r="G6" s="1">
        <v>0.0</v>
      </c>
      <c r="H6" s="1">
        <v>0.0</v>
      </c>
    </row>
    <row r="7">
      <c r="A7" s="45">
        <v>45791.0</v>
      </c>
      <c r="B7" s="86" t="s">
        <v>297</v>
      </c>
      <c r="C7" s="1">
        <v>1.0</v>
      </c>
      <c r="E7" s="1">
        <v>0.0</v>
      </c>
      <c r="G7" s="1">
        <v>0.0</v>
      </c>
      <c r="H7" s="1">
        <v>0.0</v>
      </c>
    </row>
    <row r="8">
      <c r="A8" s="45">
        <v>45796.0</v>
      </c>
      <c r="B8" s="86" t="s">
        <v>298</v>
      </c>
      <c r="C8" s="1">
        <v>0.0</v>
      </c>
      <c r="E8" s="1">
        <v>0.0</v>
      </c>
      <c r="G8" s="1">
        <v>0.0</v>
      </c>
      <c r="H8" s="1">
        <v>1.0</v>
      </c>
    </row>
    <row r="9">
      <c r="A9" s="45">
        <v>45800.0</v>
      </c>
      <c r="B9" s="86" t="s">
        <v>299</v>
      </c>
      <c r="C9" s="1">
        <v>0.0</v>
      </c>
      <c r="E9" s="1">
        <v>0.0</v>
      </c>
      <c r="G9" s="1">
        <v>0.0</v>
      </c>
      <c r="H9" s="1">
        <v>1.0</v>
      </c>
    </row>
    <row r="10">
      <c r="A10" s="45">
        <v>45805.0</v>
      </c>
      <c r="B10" s="86" t="s">
        <v>300</v>
      </c>
      <c r="C10" s="1">
        <v>0.0</v>
      </c>
      <c r="E10" s="1">
        <v>0.0</v>
      </c>
      <c r="G10" s="1">
        <v>0.0</v>
      </c>
      <c r="H10" s="1">
        <v>1.0</v>
      </c>
    </row>
    <row r="11">
      <c r="A11" s="45">
        <v>45810.0</v>
      </c>
      <c r="B11" s="86" t="s">
        <v>301</v>
      </c>
      <c r="C11" s="1">
        <v>0.0</v>
      </c>
      <c r="E11" s="1">
        <v>0.0</v>
      </c>
      <c r="G11" s="1">
        <v>0.0</v>
      </c>
      <c r="H11" s="1">
        <v>1.0</v>
      </c>
    </row>
    <row r="12">
      <c r="A12" s="45">
        <v>45812.0</v>
      </c>
      <c r="B12" s="86" t="s">
        <v>302</v>
      </c>
      <c r="C12" s="1">
        <v>1.0</v>
      </c>
      <c r="E12" s="1">
        <v>1.0</v>
      </c>
      <c r="G12" s="1">
        <v>1.0</v>
      </c>
      <c r="H12" s="1">
        <v>0.0</v>
      </c>
    </row>
    <row r="13">
      <c r="A13" s="45">
        <v>45812.0</v>
      </c>
      <c r="B13" s="86" t="s">
        <v>303</v>
      </c>
      <c r="C13" s="1">
        <v>0.0</v>
      </c>
      <c r="E13" s="1">
        <v>1.0</v>
      </c>
      <c r="G13" s="1">
        <v>0.0</v>
      </c>
      <c r="H13" s="1">
        <v>0.0</v>
      </c>
    </row>
    <row r="14">
      <c r="A14" s="45">
        <v>45818.0</v>
      </c>
      <c r="B14" s="86" t="s">
        <v>304</v>
      </c>
      <c r="C14" s="1">
        <v>1.0</v>
      </c>
      <c r="E14" s="1">
        <v>1.0</v>
      </c>
      <c r="G14" s="1">
        <v>1.0</v>
      </c>
      <c r="H14" s="1">
        <v>0.0</v>
      </c>
    </row>
    <row r="15">
      <c r="A15" s="45">
        <v>45820.0</v>
      </c>
      <c r="B15" s="86" t="s">
        <v>305</v>
      </c>
      <c r="C15" s="1">
        <v>0.0</v>
      </c>
      <c r="E15" s="1">
        <v>0.0</v>
      </c>
      <c r="G15" s="1">
        <v>0.0</v>
      </c>
      <c r="H15" s="1">
        <v>1.0</v>
      </c>
    </row>
    <row r="16">
      <c r="A16" s="45">
        <v>45831.0</v>
      </c>
      <c r="B16" s="86" t="s">
        <v>306</v>
      </c>
      <c r="C16" s="1">
        <v>0.0</v>
      </c>
      <c r="E16" s="1">
        <v>0.0</v>
      </c>
      <c r="H16" s="1">
        <v>1.0</v>
      </c>
    </row>
    <row r="17">
      <c r="A17" s="45">
        <v>45833.0</v>
      </c>
      <c r="B17" s="86" t="s">
        <v>307</v>
      </c>
      <c r="C17" s="1">
        <v>0.0</v>
      </c>
      <c r="E17" s="1">
        <v>1.0</v>
      </c>
      <c r="G17" s="1">
        <v>0.0</v>
      </c>
      <c r="H17" s="1">
        <v>0.0</v>
      </c>
    </row>
    <row r="18">
      <c r="A18" s="45">
        <v>45834.0</v>
      </c>
      <c r="B18" s="86" t="s">
        <v>308</v>
      </c>
      <c r="C18" s="1">
        <v>0.0</v>
      </c>
      <c r="E18" s="1">
        <v>1.0</v>
      </c>
      <c r="G18" s="1">
        <v>0.0</v>
      </c>
      <c r="H18" s="1">
        <v>0.0</v>
      </c>
    </row>
    <row r="19">
      <c r="A19" s="45">
        <v>45834.0</v>
      </c>
      <c r="B19" s="86" t="s">
        <v>309</v>
      </c>
      <c r="C19" s="1">
        <v>0.0</v>
      </c>
      <c r="E19" s="1">
        <v>1.0</v>
      </c>
      <c r="G19" s="1">
        <v>0.0</v>
      </c>
      <c r="H19" s="1">
        <v>0.0</v>
      </c>
    </row>
    <row r="20">
      <c r="A20" s="45"/>
      <c r="B20" s="89"/>
    </row>
    <row r="21">
      <c r="A21" s="45"/>
      <c r="B21" s="89"/>
    </row>
    <row r="22">
      <c r="A22" s="45"/>
      <c r="B22" s="86"/>
    </row>
    <row r="23">
      <c r="A23" s="45"/>
      <c r="B23" s="89"/>
    </row>
    <row r="24">
      <c r="A24" s="45"/>
      <c r="B24" s="89"/>
    </row>
    <row r="25">
      <c r="A25" s="45"/>
      <c r="B25" s="89"/>
    </row>
    <row r="26">
      <c r="A26" s="45"/>
      <c r="B26" s="89"/>
    </row>
    <row r="27">
      <c r="A27" s="45"/>
      <c r="B27" s="89"/>
    </row>
    <row r="28">
      <c r="A28" s="45"/>
      <c r="B28" s="89"/>
    </row>
    <row r="29">
      <c r="A29" s="45"/>
      <c r="B29" s="89"/>
    </row>
    <row r="30">
      <c r="A30" s="45"/>
      <c r="B30" s="89"/>
    </row>
    <row r="31">
      <c r="A31" s="45"/>
      <c r="B31" s="89"/>
    </row>
    <row r="32">
      <c r="A32" s="45"/>
      <c r="B32" s="89"/>
    </row>
    <row r="33">
      <c r="A33" s="45"/>
      <c r="B33" s="89"/>
    </row>
    <row r="34">
      <c r="A34" s="45"/>
      <c r="B34" s="89"/>
    </row>
    <row r="35">
      <c r="A35" s="45"/>
      <c r="B35" s="89"/>
    </row>
    <row r="70">
      <c r="A70" s="56" t="s">
        <v>144</v>
      </c>
      <c r="B70" s="10"/>
      <c r="C70" s="6">
        <f>COUNTA(B3:B28)</f>
        <v>15</v>
      </c>
    </row>
    <row r="71">
      <c r="A71" s="49"/>
    </row>
    <row r="72">
      <c r="A72" s="56" t="s">
        <v>145</v>
      </c>
      <c r="B72" s="10"/>
      <c r="C72" s="6">
        <f>SUM(C3:C27)</f>
        <v>4</v>
      </c>
    </row>
    <row r="73">
      <c r="A73" s="57" t="s">
        <v>146</v>
      </c>
      <c r="C73" s="7"/>
    </row>
    <row r="74">
      <c r="A74" s="56" t="s">
        <v>147</v>
      </c>
      <c r="B74" s="10"/>
      <c r="C74" s="6">
        <f>SUM(D3:D28)</f>
        <v>0</v>
      </c>
    </row>
    <row r="75">
      <c r="A75" s="58"/>
    </row>
    <row r="76">
      <c r="A76" s="59" t="s">
        <v>148</v>
      </c>
      <c r="B76" s="10"/>
      <c r="C76" s="6">
        <f>C70-C78</f>
        <v>11</v>
      </c>
    </row>
    <row r="77">
      <c r="A77" s="60" t="s">
        <v>146</v>
      </c>
      <c r="C77" s="7"/>
    </row>
    <row r="78">
      <c r="A78" s="56" t="s">
        <v>149</v>
      </c>
      <c r="B78" s="10"/>
      <c r="C78" s="6">
        <f>C72+C74</f>
        <v>4</v>
      </c>
    </row>
    <row r="79">
      <c r="A79" s="60" t="s">
        <v>146</v>
      </c>
      <c r="C79" s="19"/>
    </row>
    <row r="80">
      <c r="A80" s="61" t="s">
        <v>150</v>
      </c>
      <c r="C80" s="8">
        <f>SUM(E3:E36)</f>
        <v>8</v>
      </c>
    </row>
    <row r="81">
      <c r="A81" s="61"/>
      <c r="B81" s="60" t="s">
        <v>146</v>
      </c>
      <c r="C81" s="62"/>
    </row>
    <row r="82">
      <c r="A82" s="4" t="s">
        <v>151</v>
      </c>
      <c r="C82" s="6">
        <f>SUM(G3:G30)</f>
        <v>3</v>
      </c>
    </row>
    <row r="83">
      <c r="A83" s="60" t="s">
        <v>146</v>
      </c>
      <c r="C83" s="19">
        <f>C82/C70</f>
        <v>0.2</v>
      </c>
    </row>
    <row r="84">
      <c r="A84" s="4" t="s">
        <v>152</v>
      </c>
      <c r="C84" s="6">
        <f>SUM(H3:H27)</f>
        <v>6</v>
      </c>
    </row>
    <row r="85">
      <c r="A85" s="60" t="s">
        <v>146</v>
      </c>
      <c r="C85" s="7"/>
    </row>
    <row r="101">
      <c r="B101" s="1"/>
    </row>
  </sheetData>
  <mergeCells count="8">
    <mergeCell ref="A71:B71"/>
    <mergeCell ref="A73:B73"/>
    <mergeCell ref="A75:B75"/>
    <mergeCell ref="A77:B77"/>
    <mergeCell ref="A79:B79"/>
    <mergeCell ref="A80:B80"/>
    <mergeCell ref="A83:B83"/>
    <mergeCell ref="A85:B85"/>
  </mergeCell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6.75"/>
    <col customWidth="1" min="3" max="3" width="18.25"/>
    <col customWidth="1" min="4" max="4" width="16.75"/>
    <col customWidth="1" min="6" max="6" width="14.75"/>
    <col customWidth="1" min="7" max="7" width="15.13"/>
    <col customWidth="1" min="8" max="8" width="14.25"/>
  </cols>
  <sheetData>
    <row r="1">
      <c r="A1" s="41" t="s">
        <v>153</v>
      </c>
      <c r="B1" s="42" t="s">
        <v>126</v>
      </c>
      <c r="C1" s="42" t="s">
        <v>127</v>
      </c>
      <c r="D1" s="42"/>
      <c r="E1" s="42" t="s">
        <v>128</v>
      </c>
      <c r="F1" s="42"/>
      <c r="G1" s="42" t="s">
        <v>129</v>
      </c>
      <c r="H1" s="42" t="s">
        <v>130</v>
      </c>
      <c r="I1" s="42" t="s">
        <v>131</v>
      </c>
      <c r="J1" s="43"/>
      <c r="K1" s="44"/>
      <c r="L1" s="44"/>
      <c r="M1" s="44"/>
      <c r="N1" s="44"/>
      <c r="O1" s="44"/>
      <c r="P1" s="44"/>
      <c r="Q1" s="44"/>
      <c r="R1" s="44"/>
      <c r="S1" s="44"/>
      <c r="T1" s="44"/>
      <c r="U1" s="44"/>
      <c r="V1" s="44"/>
      <c r="W1" s="44"/>
      <c r="X1" s="44"/>
      <c r="Y1" s="44"/>
      <c r="Z1" s="44"/>
    </row>
    <row r="2">
      <c r="A2" s="45"/>
      <c r="B2" s="90" t="s">
        <v>209</v>
      </c>
    </row>
    <row r="3">
      <c r="A3" s="45">
        <v>45783.0</v>
      </c>
      <c r="B3" s="86" t="s">
        <v>310</v>
      </c>
      <c r="C3" s="1">
        <v>1.0</v>
      </c>
      <c r="E3" s="1">
        <v>0.0</v>
      </c>
      <c r="G3" s="1">
        <v>0.0</v>
      </c>
      <c r="H3" s="1">
        <v>0.0</v>
      </c>
    </row>
    <row r="4">
      <c r="A4" s="45">
        <v>45796.0</v>
      </c>
      <c r="B4" s="86" t="s">
        <v>311</v>
      </c>
      <c r="C4" s="1">
        <v>0.0</v>
      </c>
      <c r="E4" s="1">
        <v>1.0</v>
      </c>
      <c r="G4" s="1">
        <v>0.0</v>
      </c>
      <c r="H4" s="1">
        <v>0.0</v>
      </c>
    </row>
    <row r="5">
      <c r="A5" s="45">
        <v>46164.0</v>
      </c>
      <c r="B5" s="86" t="s">
        <v>312</v>
      </c>
      <c r="C5" s="1">
        <v>0.0</v>
      </c>
      <c r="E5" s="1">
        <v>0.0</v>
      </c>
      <c r="G5" s="1">
        <v>0.0</v>
      </c>
      <c r="H5" s="1">
        <v>1.0</v>
      </c>
    </row>
    <row r="6">
      <c r="A6" s="45"/>
      <c r="B6" s="86"/>
    </row>
    <row r="7">
      <c r="A7" s="45">
        <v>45803.0</v>
      </c>
      <c r="B7" s="86" t="s">
        <v>313</v>
      </c>
      <c r="C7" s="1">
        <v>1.0</v>
      </c>
      <c r="E7" s="1">
        <v>0.0</v>
      </c>
      <c r="G7" s="1">
        <v>0.0</v>
      </c>
      <c r="H7" s="1">
        <v>0.0</v>
      </c>
    </row>
    <row r="8">
      <c r="A8" s="45"/>
      <c r="B8" s="86"/>
    </row>
    <row r="9">
      <c r="A9" s="45"/>
      <c r="B9" s="89"/>
    </row>
    <row r="10">
      <c r="A10" s="45"/>
      <c r="B10" s="50"/>
    </row>
    <row r="11">
      <c r="A11" s="45"/>
      <c r="B11" s="89"/>
    </row>
    <row r="70">
      <c r="A70" s="56" t="s">
        <v>144</v>
      </c>
      <c r="B70" s="10"/>
      <c r="C70" s="6">
        <f>COUNTA(B3:B17)</f>
        <v>4</v>
      </c>
    </row>
    <row r="71">
      <c r="A71" s="49"/>
    </row>
    <row r="72">
      <c r="A72" s="56" t="s">
        <v>145</v>
      </c>
      <c r="B72" s="10"/>
      <c r="C72" s="6">
        <f>SUM(C3:C15)</f>
        <v>2</v>
      </c>
    </row>
    <row r="73">
      <c r="A73" s="57" t="s">
        <v>146</v>
      </c>
      <c r="C73" s="7"/>
    </row>
    <row r="74">
      <c r="A74" s="56" t="s">
        <v>147</v>
      </c>
      <c r="B74" s="10"/>
      <c r="C74" s="6">
        <f>SUM(D3:D17)</f>
        <v>0</v>
      </c>
    </row>
    <row r="75">
      <c r="A75" s="58"/>
    </row>
    <row r="76">
      <c r="A76" s="59" t="s">
        <v>148</v>
      </c>
      <c r="B76" s="10"/>
      <c r="C76" s="6">
        <f>C70-C78</f>
        <v>2</v>
      </c>
    </row>
    <row r="77">
      <c r="A77" s="60" t="s">
        <v>146</v>
      </c>
      <c r="C77" s="7"/>
    </row>
    <row r="78">
      <c r="A78" s="56" t="s">
        <v>149</v>
      </c>
      <c r="B78" s="10"/>
      <c r="C78" s="6">
        <f>C72+C74</f>
        <v>2</v>
      </c>
    </row>
    <row r="79">
      <c r="A79" s="60" t="s">
        <v>146</v>
      </c>
      <c r="C79" s="19"/>
    </row>
    <row r="80">
      <c r="A80" s="61" t="s">
        <v>150</v>
      </c>
      <c r="C80" s="8">
        <f>SUM(E3:E17)</f>
        <v>1</v>
      </c>
    </row>
    <row r="81">
      <c r="A81" s="61"/>
      <c r="B81" s="60" t="s">
        <v>146</v>
      </c>
      <c r="C81" s="62"/>
    </row>
    <row r="82">
      <c r="A82" s="4" t="s">
        <v>151</v>
      </c>
      <c r="C82" s="6">
        <f>SUM(G3:G18)</f>
        <v>0</v>
      </c>
    </row>
    <row r="83">
      <c r="A83" s="60" t="s">
        <v>146</v>
      </c>
      <c r="C83" s="19">
        <f>C82/C70</f>
        <v>0</v>
      </c>
    </row>
    <row r="84">
      <c r="A84" s="4" t="s">
        <v>152</v>
      </c>
      <c r="C84" s="6">
        <f>SUM(H3:H15)</f>
        <v>1</v>
      </c>
    </row>
    <row r="85">
      <c r="A85" s="60" t="s">
        <v>146</v>
      </c>
      <c r="C85" s="7"/>
    </row>
  </sheetData>
  <mergeCells count="8">
    <mergeCell ref="A71:B71"/>
    <mergeCell ref="A73:B73"/>
    <mergeCell ref="A75:B75"/>
    <mergeCell ref="A77:B77"/>
    <mergeCell ref="A79:B79"/>
    <mergeCell ref="A80:B80"/>
    <mergeCell ref="A83:B83"/>
    <mergeCell ref="A85:B85"/>
  </mergeCells>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1.88"/>
    <col customWidth="1" min="9" max="9" width="31.75"/>
  </cols>
  <sheetData>
    <row r="1">
      <c r="A1" s="41" t="s">
        <v>314</v>
      </c>
      <c r="B1" s="42" t="s">
        <v>126</v>
      </c>
      <c r="C1" s="42" t="s">
        <v>127</v>
      </c>
      <c r="D1" s="42"/>
      <c r="E1" s="42" t="s">
        <v>128</v>
      </c>
      <c r="F1" s="42"/>
      <c r="G1" s="42" t="s">
        <v>129</v>
      </c>
      <c r="H1" s="42" t="s">
        <v>130</v>
      </c>
      <c r="I1" s="42" t="s">
        <v>131</v>
      </c>
    </row>
    <row r="2">
      <c r="A2" s="45"/>
      <c r="B2" s="2" t="s">
        <v>315</v>
      </c>
      <c r="E2" s="1"/>
    </row>
    <row r="3">
      <c r="A3" s="45">
        <v>45784.0</v>
      </c>
      <c r="B3" s="2" t="s">
        <v>316</v>
      </c>
      <c r="C3" s="1">
        <v>0.0</v>
      </c>
      <c r="E3" s="1">
        <v>0.0</v>
      </c>
      <c r="G3" s="1">
        <v>0.0</v>
      </c>
      <c r="H3" s="1">
        <v>1.0</v>
      </c>
    </row>
    <row r="4">
      <c r="A4" s="45">
        <v>45784.0</v>
      </c>
      <c r="B4" s="2" t="s">
        <v>317</v>
      </c>
      <c r="C4" s="1">
        <v>1.0</v>
      </c>
      <c r="E4" s="1">
        <v>1.0</v>
      </c>
      <c r="G4" s="1">
        <v>1.0</v>
      </c>
      <c r="H4" s="1">
        <v>0.0</v>
      </c>
    </row>
    <row r="5">
      <c r="A5" s="45">
        <v>45785.0</v>
      </c>
      <c r="B5" s="2" t="s">
        <v>318</v>
      </c>
      <c r="C5" s="1">
        <v>1.0</v>
      </c>
      <c r="E5" s="1">
        <v>0.0</v>
      </c>
      <c r="G5" s="1">
        <v>0.0</v>
      </c>
      <c r="H5" s="1">
        <v>0.0</v>
      </c>
    </row>
    <row r="6">
      <c r="A6" s="45"/>
      <c r="B6" s="2"/>
    </row>
    <row r="7">
      <c r="A7" s="45">
        <v>45791.0</v>
      </c>
      <c r="B7" s="2" t="s">
        <v>319</v>
      </c>
      <c r="C7" s="1">
        <v>1.0</v>
      </c>
      <c r="E7" s="1">
        <v>0.0</v>
      </c>
      <c r="G7" s="1">
        <v>0.0</v>
      </c>
      <c r="H7" s="1">
        <v>0.0</v>
      </c>
    </row>
    <row r="8">
      <c r="A8" s="45">
        <v>45791.0</v>
      </c>
      <c r="B8" s="2" t="s">
        <v>320</v>
      </c>
      <c r="C8" s="1">
        <v>1.0</v>
      </c>
      <c r="E8" s="1">
        <v>1.0</v>
      </c>
      <c r="G8" s="1">
        <v>1.0</v>
      </c>
      <c r="H8" s="1">
        <v>0.0</v>
      </c>
    </row>
    <row r="9">
      <c r="A9" s="45">
        <v>45791.0</v>
      </c>
      <c r="B9" s="2" t="s">
        <v>321</v>
      </c>
      <c r="C9" s="1">
        <v>0.0</v>
      </c>
      <c r="E9" s="1">
        <v>1.0</v>
      </c>
      <c r="G9" s="1">
        <v>0.0</v>
      </c>
      <c r="H9" s="1">
        <v>0.0</v>
      </c>
      <c r="I9" s="2"/>
    </row>
    <row r="10">
      <c r="A10" s="45">
        <v>45792.0</v>
      </c>
      <c r="B10" s="2" t="s">
        <v>322</v>
      </c>
      <c r="C10" s="1">
        <v>0.0</v>
      </c>
      <c r="E10" s="1">
        <v>1.0</v>
      </c>
      <c r="G10" s="1">
        <v>0.0</v>
      </c>
      <c r="H10" s="1">
        <v>0.0</v>
      </c>
    </row>
    <row r="11">
      <c r="A11" s="45">
        <v>45793.0</v>
      </c>
      <c r="B11" s="2" t="s">
        <v>323</v>
      </c>
      <c r="C11" s="1">
        <v>0.0</v>
      </c>
      <c r="E11" s="1">
        <v>1.0</v>
      </c>
      <c r="G11" s="1">
        <v>0.0</v>
      </c>
      <c r="H11" s="1">
        <v>0.0</v>
      </c>
    </row>
    <row r="12">
      <c r="A12" s="45">
        <v>45796.0</v>
      </c>
      <c r="B12" s="2" t="s">
        <v>324</v>
      </c>
      <c r="C12" s="1">
        <v>0.0</v>
      </c>
      <c r="E12" s="1">
        <v>0.0</v>
      </c>
      <c r="G12" s="1">
        <v>0.0</v>
      </c>
      <c r="H12" s="1">
        <v>1.0</v>
      </c>
    </row>
    <row r="13">
      <c r="A13" s="45">
        <v>45797.0</v>
      </c>
      <c r="B13" s="2" t="s">
        <v>325</v>
      </c>
      <c r="C13" s="1">
        <v>0.0</v>
      </c>
      <c r="E13" s="1">
        <v>1.0</v>
      </c>
      <c r="G13" s="1">
        <v>0.0</v>
      </c>
      <c r="H13" s="1">
        <v>0.0</v>
      </c>
    </row>
    <row r="14">
      <c r="A14" s="45">
        <v>45799.0</v>
      </c>
      <c r="B14" s="2" t="s">
        <v>326</v>
      </c>
      <c r="C14" s="1">
        <v>0.0</v>
      </c>
      <c r="E14" s="1">
        <v>1.0</v>
      </c>
      <c r="G14" s="1">
        <v>0.0</v>
      </c>
      <c r="H14" s="1">
        <v>0.0</v>
      </c>
    </row>
    <row r="15">
      <c r="A15" s="45">
        <v>45799.0</v>
      </c>
      <c r="B15" s="2" t="s">
        <v>327</v>
      </c>
      <c r="C15" s="1">
        <v>0.0</v>
      </c>
      <c r="E15" s="1">
        <v>1.0</v>
      </c>
      <c r="G15" s="1">
        <v>0.0</v>
      </c>
      <c r="H15" s="1">
        <v>0.0</v>
      </c>
    </row>
    <row r="16">
      <c r="A16" s="45"/>
      <c r="B16" s="2" t="s">
        <v>328</v>
      </c>
      <c r="C16" s="1">
        <v>0.0</v>
      </c>
      <c r="E16" s="1">
        <v>1.0</v>
      </c>
      <c r="G16" s="1">
        <v>0.0</v>
      </c>
      <c r="H16" s="1">
        <v>0.0</v>
      </c>
    </row>
    <row r="17">
      <c r="A17" s="45">
        <v>45810.0</v>
      </c>
      <c r="B17" s="2" t="s">
        <v>329</v>
      </c>
      <c r="C17" s="1">
        <v>1.0</v>
      </c>
      <c r="E17" s="1">
        <v>1.0</v>
      </c>
      <c r="G17" s="1">
        <v>1.0</v>
      </c>
      <c r="H17" s="1">
        <v>0.0</v>
      </c>
    </row>
    <row r="18">
      <c r="A18" s="45">
        <v>45819.0</v>
      </c>
      <c r="B18" s="2" t="s">
        <v>330</v>
      </c>
      <c r="C18" s="1">
        <v>1.0</v>
      </c>
      <c r="E18" s="1">
        <v>1.0</v>
      </c>
      <c r="G18" s="1">
        <v>1.0</v>
      </c>
      <c r="H18" s="1">
        <v>0.0</v>
      </c>
    </row>
    <row r="19">
      <c r="A19" s="45">
        <v>45821.0</v>
      </c>
      <c r="B19" s="2" t="s">
        <v>331</v>
      </c>
      <c r="C19" s="1">
        <v>0.0</v>
      </c>
      <c r="E19" s="1">
        <v>1.0</v>
      </c>
      <c r="G19" s="1">
        <v>0.0</v>
      </c>
      <c r="H19" s="1">
        <v>0.0</v>
      </c>
    </row>
    <row r="20">
      <c r="A20" s="45">
        <v>45832.0</v>
      </c>
      <c r="B20" s="2" t="s">
        <v>332</v>
      </c>
      <c r="C20" s="1">
        <v>0.0</v>
      </c>
      <c r="E20" s="1">
        <v>1.0</v>
      </c>
      <c r="G20" s="1">
        <v>0.0</v>
      </c>
      <c r="H20" s="1">
        <v>0.0</v>
      </c>
    </row>
    <row r="21">
      <c r="A21" s="45">
        <v>45833.0</v>
      </c>
      <c r="B21" s="2" t="s">
        <v>333</v>
      </c>
      <c r="C21" s="1">
        <v>0.0</v>
      </c>
      <c r="E21" s="1">
        <v>0.0</v>
      </c>
      <c r="G21" s="1">
        <v>0.0</v>
      </c>
      <c r="H21" s="1">
        <v>1.0</v>
      </c>
    </row>
    <row r="22">
      <c r="A22" s="45">
        <v>45835.0</v>
      </c>
      <c r="B22" s="2" t="s">
        <v>334</v>
      </c>
      <c r="C22" s="1">
        <v>0.0</v>
      </c>
      <c r="E22" s="1">
        <v>1.0</v>
      </c>
      <c r="G22" s="1">
        <v>0.0</v>
      </c>
      <c r="H22" s="1">
        <v>0.0</v>
      </c>
    </row>
    <row r="23">
      <c r="A23" s="45"/>
      <c r="B23" s="2"/>
    </row>
    <row r="24">
      <c r="B24" s="43"/>
    </row>
    <row r="25">
      <c r="B25" s="43"/>
    </row>
    <row r="26">
      <c r="B26" s="43"/>
    </row>
    <row r="27">
      <c r="B27" s="43"/>
    </row>
    <row r="28">
      <c r="B28" s="43"/>
    </row>
    <row r="29">
      <c r="B29" s="43"/>
    </row>
    <row r="70">
      <c r="A70" s="56" t="s">
        <v>144</v>
      </c>
      <c r="B70" s="10"/>
      <c r="C70" s="6">
        <f>COUNTA(B2:B69)</f>
        <v>20</v>
      </c>
    </row>
    <row r="71">
      <c r="A71" s="49"/>
    </row>
    <row r="72">
      <c r="A72" s="56" t="s">
        <v>145</v>
      </c>
      <c r="B72" s="10"/>
      <c r="C72" s="6">
        <f>SUM(C2:C69)</f>
        <v>6</v>
      </c>
    </row>
    <row r="73">
      <c r="A73" s="57" t="s">
        <v>146</v>
      </c>
      <c r="C73" s="7">
        <f>C72/C70</f>
        <v>0.3</v>
      </c>
    </row>
    <row r="74">
      <c r="A74" s="56" t="s">
        <v>147</v>
      </c>
      <c r="B74" s="10"/>
      <c r="C74" s="6">
        <f>SUM(D2:D83)</f>
        <v>0</v>
      </c>
    </row>
    <row r="75">
      <c r="A75" s="58"/>
    </row>
    <row r="76">
      <c r="A76" s="59" t="s">
        <v>148</v>
      </c>
      <c r="B76" s="10"/>
      <c r="C76" s="6">
        <f>C70-C78</f>
        <v>14</v>
      </c>
    </row>
    <row r="77">
      <c r="A77" s="60" t="s">
        <v>146</v>
      </c>
      <c r="C77" s="7">
        <f>C76/C70</f>
        <v>0.7</v>
      </c>
    </row>
    <row r="78">
      <c r="A78" s="56" t="s">
        <v>149</v>
      </c>
      <c r="B78" s="10"/>
      <c r="C78" s="6">
        <f>C72+C74</f>
        <v>6</v>
      </c>
    </row>
    <row r="79">
      <c r="A79" s="60" t="s">
        <v>146</v>
      </c>
      <c r="C79" s="19"/>
    </row>
    <row r="80">
      <c r="A80" s="61" t="s">
        <v>150</v>
      </c>
      <c r="C80" s="8">
        <f>SUM(E2:E83)</f>
        <v>14</v>
      </c>
    </row>
    <row r="81">
      <c r="A81" s="61"/>
      <c r="B81" s="73" t="s">
        <v>146</v>
      </c>
      <c r="C81" s="62">
        <f>C80/C70</f>
        <v>0.7</v>
      </c>
    </row>
    <row r="82">
      <c r="A82" s="4" t="s">
        <v>151</v>
      </c>
      <c r="C82" s="6">
        <f>SUM(G2:G83)</f>
        <v>4</v>
      </c>
    </row>
    <row r="83">
      <c r="A83" s="60" t="s">
        <v>146</v>
      </c>
      <c r="C83" s="19">
        <f>C82/C70</f>
        <v>0.2</v>
      </c>
    </row>
    <row r="84">
      <c r="A84" s="4" t="s">
        <v>152</v>
      </c>
      <c r="C84" s="6">
        <f>SUM(H2:H70)</f>
        <v>3</v>
      </c>
    </row>
    <row r="85">
      <c r="A85" s="60" t="s">
        <v>146</v>
      </c>
      <c r="C85" s="7">
        <f>C84/C70</f>
        <v>0.15</v>
      </c>
    </row>
  </sheetData>
  <mergeCells count="8">
    <mergeCell ref="A71:B71"/>
    <mergeCell ref="A73:B73"/>
    <mergeCell ref="A75:B75"/>
    <mergeCell ref="A77:B77"/>
    <mergeCell ref="A79:B79"/>
    <mergeCell ref="A80:B80"/>
    <mergeCell ref="A83:B83"/>
    <mergeCell ref="A85:B85"/>
  </mergeCells>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6.38"/>
    <col customWidth="1" min="3" max="3" width="16.5"/>
    <col customWidth="1" min="4" max="4" width="9.88"/>
    <col customWidth="1" min="5" max="6" width="15.25"/>
    <col customWidth="1" min="7" max="7" width="14.75"/>
  </cols>
  <sheetData>
    <row r="1">
      <c r="A1" s="41" t="s">
        <v>153</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I2" s="90" t="s">
        <v>190</v>
      </c>
    </row>
    <row r="3">
      <c r="A3" s="45">
        <v>45783.0</v>
      </c>
      <c r="B3" s="86" t="s">
        <v>335</v>
      </c>
      <c r="C3" s="1">
        <v>0.0</v>
      </c>
      <c r="D3" s="1">
        <v>1.0</v>
      </c>
      <c r="F3" s="1">
        <v>0.0</v>
      </c>
      <c r="G3" s="1">
        <v>0.0</v>
      </c>
    </row>
    <row r="4">
      <c r="A4" s="45">
        <v>45784.0</v>
      </c>
      <c r="B4" s="86" t="s">
        <v>336</v>
      </c>
      <c r="C4" s="1">
        <v>0.0</v>
      </c>
      <c r="D4" s="1">
        <v>1.0</v>
      </c>
      <c r="F4" s="1">
        <v>0.0</v>
      </c>
      <c r="G4" s="1">
        <v>0.0</v>
      </c>
    </row>
    <row r="5">
      <c r="A5" s="45">
        <v>45784.0</v>
      </c>
      <c r="B5" s="86" t="s">
        <v>337</v>
      </c>
      <c r="C5" s="1">
        <v>0.0</v>
      </c>
      <c r="D5" s="1">
        <v>1.0</v>
      </c>
      <c r="F5" s="1">
        <v>0.0</v>
      </c>
      <c r="G5" s="1">
        <v>0.0</v>
      </c>
    </row>
    <row r="6">
      <c r="A6" s="45">
        <v>45784.0</v>
      </c>
      <c r="B6" s="86" t="s">
        <v>338</v>
      </c>
      <c r="C6" s="1">
        <v>0.0</v>
      </c>
      <c r="D6" s="1">
        <v>1.0</v>
      </c>
      <c r="F6" s="1">
        <v>0.0</v>
      </c>
      <c r="G6" s="1">
        <v>0.0</v>
      </c>
    </row>
    <row r="7">
      <c r="A7" s="45">
        <v>45785.0</v>
      </c>
      <c r="B7" s="86" t="s">
        <v>339</v>
      </c>
      <c r="C7" s="1">
        <v>0.0</v>
      </c>
      <c r="D7" s="1">
        <v>1.0</v>
      </c>
      <c r="F7" s="1">
        <v>0.0</v>
      </c>
      <c r="G7" s="1">
        <v>0.0</v>
      </c>
    </row>
    <row r="8">
      <c r="A8" s="45">
        <v>45785.0</v>
      </c>
      <c r="B8" s="86" t="s">
        <v>340</v>
      </c>
      <c r="C8" s="1">
        <v>0.0</v>
      </c>
      <c r="D8" s="1">
        <v>1.0</v>
      </c>
      <c r="F8" s="1">
        <v>0.0</v>
      </c>
      <c r="G8" s="1">
        <v>0.0</v>
      </c>
    </row>
    <row r="9">
      <c r="A9" s="45">
        <v>45785.0</v>
      </c>
      <c r="B9" s="86" t="s">
        <v>341</v>
      </c>
      <c r="C9" s="1">
        <v>0.0</v>
      </c>
      <c r="D9" s="1">
        <v>1.0</v>
      </c>
      <c r="F9" s="1">
        <v>0.0</v>
      </c>
      <c r="G9" s="1">
        <v>0.0</v>
      </c>
    </row>
    <row r="10">
      <c r="A10" s="45">
        <v>45785.0</v>
      </c>
      <c r="B10" s="86" t="s">
        <v>342</v>
      </c>
      <c r="C10" s="1">
        <v>0.0</v>
      </c>
      <c r="D10" s="1">
        <v>1.0</v>
      </c>
      <c r="F10" s="1">
        <v>0.0</v>
      </c>
      <c r="G10" s="1">
        <v>0.0</v>
      </c>
    </row>
    <row r="11">
      <c r="A11" s="45">
        <v>45786.0</v>
      </c>
      <c r="B11" s="86" t="s">
        <v>343</v>
      </c>
      <c r="C11" s="1">
        <v>0.0</v>
      </c>
      <c r="D11" s="1">
        <v>1.0</v>
      </c>
      <c r="F11" s="1">
        <v>0.0</v>
      </c>
      <c r="G11" s="1">
        <v>0.0</v>
      </c>
    </row>
    <row r="12">
      <c r="A12" s="45">
        <v>45792.0</v>
      </c>
      <c r="B12" s="86" t="s">
        <v>344</v>
      </c>
      <c r="C12" s="1">
        <v>0.0</v>
      </c>
      <c r="D12" s="1">
        <v>1.0</v>
      </c>
      <c r="F12" s="1">
        <v>0.0</v>
      </c>
      <c r="G12" s="1">
        <v>0.0</v>
      </c>
    </row>
    <row r="13">
      <c r="A13" s="45">
        <v>45796.0</v>
      </c>
      <c r="B13" s="86" t="s">
        <v>345</v>
      </c>
      <c r="C13" s="1">
        <v>0.0</v>
      </c>
      <c r="D13" s="1">
        <v>1.0</v>
      </c>
      <c r="F13" s="1">
        <v>0.0</v>
      </c>
      <c r="G13" s="1">
        <v>0.0</v>
      </c>
    </row>
    <row r="14">
      <c r="A14" s="45">
        <v>45796.0</v>
      </c>
      <c r="B14" s="86" t="s">
        <v>346</v>
      </c>
      <c r="C14" s="1">
        <v>0.0</v>
      </c>
      <c r="D14" s="1">
        <v>1.0</v>
      </c>
      <c r="F14" s="1">
        <v>0.0</v>
      </c>
      <c r="G14" s="1">
        <v>0.0</v>
      </c>
    </row>
    <row r="15">
      <c r="A15" s="45">
        <v>45796.0</v>
      </c>
      <c r="B15" s="86" t="s">
        <v>347</v>
      </c>
      <c r="C15" s="1">
        <v>0.0</v>
      </c>
      <c r="D15" s="1">
        <v>0.0</v>
      </c>
      <c r="F15" s="1">
        <v>0.0</v>
      </c>
      <c r="G15" s="1">
        <v>1.0</v>
      </c>
    </row>
    <row r="16">
      <c r="A16" s="45">
        <v>45798.0</v>
      </c>
      <c r="B16" s="86" t="s">
        <v>348</v>
      </c>
      <c r="C16" s="1">
        <v>0.0</v>
      </c>
      <c r="D16" s="1">
        <v>1.0</v>
      </c>
      <c r="F16" s="1">
        <v>0.0</v>
      </c>
      <c r="G16" s="1">
        <v>0.0</v>
      </c>
    </row>
    <row r="17">
      <c r="A17" s="45">
        <v>45798.0</v>
      </c>
      <c r="B17" s="86" t="s">
        <v>349</v>
      </c>
      <c r="C17" s="1">
        <v>0.0</v>
      </c>
      <c r="D17" s="1">
        <v>1.0</v>
      </c>
      <c r="F17" s="1">
        <v>0.0</v>
      </c>
      <c r="G17" s="1">
        <v>0.0</v>
      </c>
    </row>
    <row r="18">
      <c r="A18" s="45">
        <v>45799.0</v>
      </c>
      <c r="B18" s="86" t="s">
        <v>350</v>
      </c>
      <c r="C18" s="1">
        <v>0.0</v>
      </c>
      <c r="D18" s="1">
        <v>1.0</v>
      </c>
      <c r="F18" s="1">
        <v>0.0</v>
      </c>
      <c r="G18" s="1">
        <v>0.0</v>
      </c>
    </row>
    <row r="19">
      <c r="A19" s="45">
        <v>45799.0</v>
      </c>
      <c r="B19" s="86" t="s">
        <v>351</v>
      </c>
      <c r="C19" s="1">
        <v>0.0</v>
      </c>
      <c r="D19" s="1">
        <v>1.0</v>
      </c>
      <c r="F19" s="1">
        <v>0.0</v>
      </c>
      <c r="G19" s="1">
        <v>0.0</v>
      </c>
    </row>
    <row r="20">
      <c r="A20" s="45">
        <v>45799.0</v>
      </c>
      <c r="B20" s="86" t="s">
        <v>352</v>
      </c>
      <c r="C20" s="1">
        <v>0.0</v>
      </c>
      <c r="D20" s="1">
        <v>1.0</v>
      </c>
      <c r="F20" s="1">
        <v>0.0</v>
      </c>
      <c r="G20" s="1">
        <v>0.0</v>
      </c>
    </row>
    <row r="21">
      <c r="A21" s="45"/>
      <c r="B21" s="89"/>
    </row>
    <row r="22">
      <c r="A22" s="45"/>
      <c r="B22" s="89"/>
    </row>
    <row r="23">
      <c r="A23" s="45"/>
      <c r="B23" s="89"/>
    </row>
    <row r="24">
      <c r="A24" s="45"/>
      <c r="B24" s="89"/>
    </row>
    <row r="25">
      <c r="A25" s="45"/>
      <c r="B25" s="83"/>
    </row>
    <row r="26">
      <c r="A26" s="45"/>
      <c r="B26" s="83"/>
    </row>
    <row r="27">
      <c r="A27" s="45"/>
      <c r="B27" s="83"/>
    </row>
    <row r="28">
      <c r="A28" s="45"/>
      <c r="B28" s="89"/>
    </row>
    <row r="29">
      <c r="A29" s="45"/>
      <c r="B29" s="89"/>
    </row>
    <row r="30">
      <c r="A30" s="45"/>
      <c r="B30" s="89"/>
    </row>
    <row r="31">
      <c r="A31" s="45"/>
      <c r="B31" s="89"/>
    </row>
    <row r="32">
      <c r="B32" s="86"/>
    </row>
    <row r="33">
      <c r="A33" s="45"/>
      <c r="B33" s="86"/>
    </row>
    <row r="34">
      <c r="A34" s="45"/>
      <c r="B34" s="89"/>
    </row>
    <row r="35">
      <c r="A35" s="45"/>
      <c r="B35" s="89"/>
    </row>
    <row r="36">
      <c r="A36" s="45"/>
      <c r="B36" s="89"/>
    </row>
    <row r="37">
      <c r="A37" s="45"/>
      <c r="B37" s="89"/>
    </row>
    <row r="38">
      <c r="A38" s="45"/>
      <c r="B38" s="89"/>
    </row>
    <row r="39">
      <c r="A39" s="45"/>
      <c r="B39" s="86"/>
    </row>
    <row r="40">
      <c r="A40" s="45"/>
      <c r="B40" s="86"/>
    </row>
    <row r="41">
      <c r="A41" s="45"/>
      <c r="B41" s="89"/>
    </row>
    <row r="42">
      <c r="A42" s="45"/>
      <c r="B42" s="89"/>
    </row>
    <row r="43">
      <c r="A43" s="45"/>
      <c r="B43" s="89"/>
    </row>
    <row r="44">
      <c r="A44" s="45"/>
      <c r="B44" s="89"/>
    </row>
    <row r="45">
      <c r="A45" s="45"/>
      <c r="B45" s="89"/>
    </row>
    <row r="46">
      <c r="A46" s="45"/>
      <c r="B46" s="89"/>
    </row>
    <row r="47">
      <c r="A47" s="45"/>
      <c r="B47" s="89"/>
    </row>
    <row r="48">
      <c r="A48" s="45"/>
      <c r="B48" s="89"/>
    </row>
    <row r="49">
      <c r="A49" s="45"/>
      <c r="B49" s="89"/>
    </row>
    <row r="50">
      <c r="B50" s="86"/>
    </row>
    <row r="51">
      <c r="A51" s="45"/>
      <c r="B51" s="86"/>
    </row>
    <row r="52">
      <c r="A52" s="45"/>
      <c r="B52" s="89"/>
    </row>
    <row r="53">
      <c r="A53" s="45"/>
      <c r="B53" s="89"/>
    </row>
    <row r="54">
      <c r="A54" s="45"/>
      <c r="B54" s="89"/>
    </row>
    <row r="55">
      <c r="A55" s="45"/>
      <c r="B55" s="89"/>
    </row>
    <row r="56">
      <c r="A56" s="45"/>
      <c r="B56" s="89"/>
    </row>
    <row r="57">
      <c r="A57" s="45"/>
      <c r="B57" s="89"/>
    </row>
    <row r="58">
      <c r="A58" s="45"/>
      <c r="B58" s="89"/>
    </row>
    <row r="59">
      <c r="A59" s="45"/>
      <c r="B59" s="89"/>
    </row>
    <row r="60">
      <c r="A60" s="45"/>
      <c r="B60" s="89"/>
    </row>
    <row r="61">
      <c r="A61" s="45"/>
      <c r="B61" s="89"/>
    </row>
    <row r="62">
      <c r="A62" s="45"/>
      <c r="B62" s="89"/>
    </row>
    <row r="63">
      <c r="A63" s="45"/>
      <c r="B63" s="86"/>
    </row>
    <row r="70">
      <c r="A70" s="56" t="s">
        <v>144</v>
      </c>
      <c r="B70" s="10"/>
      <c r="C70" s="6">
        <f>COUNTA(B2:B69)</f>
        <v>18</v>
      </c>
    </row>
    <row r="71">
      <c r="A71" s="49"/>
    </row>
    <row r="72">
      <c r="A72" s="56" t="s">
        <v>145</v>
      </c>
      <c r="B72" s="10"/>
      <c r="C72" s="6">
        <f>SUM(C2:C69)</f>
        <v>0</v>
      </c>
    </row>
    <row r="73">
      <c r="A73" s="57" t="s">
        <v>146</v>
      </c>
      <c r="C73" s="7">
        <f>C72/C70</f>
        <v>0</v>
      </c>
    </row>
    <row r="74">
      <c r="A74" s="56" t="s">
        <v>147</v>
      </c>
      <c r="B74" s="10"/>
      <c r="C74" s="6" t="str">
        <f>SUM(#REF!)</f>
        <v>#REF!</v>
      </c>
    </row>
    <row r="75">
      <c r="A75" s="58"/>
    </row>
    <row r="76">
      <c r="A76" s="59" t="s">
        <v>148</v>
      </c>
      <c r="B76" s="10"/>
      <c r="C76" s="6" t="str">
        <f>C70-C78</f>
        <v>#REF!</v>
      </c>
    </row>
    <row r="77">
      <c r="A77" s="60" t="s">
        <v>146</v>
      </c>
      <c r="C77" s="7" t="str">
        <f>C76/C70</f>
        <v>#REF!</v>
      </c>
    </row>
    <row r="78">
      <c r="A78" s="56" t="s">
        <v>149</v>
      </c>
      <c r="B78" s="10"/>
      <c r="C78" s="6" t="str">
        <f>C72+C74</f>
        <v>#REF!</v>
      </c>
    </row>
    <row r="79">
      <c r="A79" s="60" t="s">
        <v>146</v>
      </c>
      <c r="C79" s="19"/>
    </row>
    <row r="80">
      <c r="A80" s="61" t="s">
        <v>150</v>
      </c>
      <c r="C80" s="8">
        <f>SUM(D2:D83)</f>
        <v>17</v>
      </c>
    </row>
    <row r="81">
      <c r="A81" s="61"/>
      <c r="B81" s="60" t="s">
        <v>146</v>
      </c>
      <c r="C81" s="62">
        <f>C80/C70</f>
        <v>0.9444444444</v>
      </c>
    </row>
    <row r="82">
      <c r="A82" s="4" t="s">
        <v>151</v>
      </c>
      <c r="C82" s="6">
        <f>SUM(F2:F83)</f>
        <v>0</v>
      </c>
    </row>
    <row r="83">
      <c r="A83" s="60" t="s">
        <v>146</v>
      </c>
      <c r="C83" s="19">
        <f>C82/C70</f>
        <v>0</v>
      </c>
    </row>
    <row r="84">
      <c r="A84" s="4" t="s">
        <v>152</v>
      </c>
      <c r="C84" s="6">
        <f>SUM(G2:G70)</f>
        <v>1</v>
      </c>
    </row>
    <row r="85">
      <c r="A85" s="60" t="s">
        <v>146</v>
      </c>
      <c r="C85" s="7">
        <f>C84/C70</f>
        <v>0.05555555556</v>
      </c>
    </row>
    <row r="118">
      <c r="B118" s="91" t="s">
        <v>353</v>
      </c>
    </row>
    <row r="120">
      <c r="A120" s="1" t="s">
        <v>354</v>
      </c>
      <c r="B120" s="1" t="s">
        <v>355</v>
      </c>
    </row>
    <row r="121">
      <c r="A121" s="1" t="s">
        <v>356</v>
      </c>
      <c r="B121" s="1" t="s">
        <v>355</v>
      </c>
    </row>
    <row r="125">
      <c r="B125" s="92" t="s">
        <v>357</v>
      </c>
    </row>
    <row r="126">
      <c r="A126" s="45">
        <v>45751.0</v>
      </c>
      <c r="B126" s="50" t="s">
        <v>358</v>
      </c>
      <c r="C126" s="1">
        <v>0.0</v>
      </c>
      <c r="D126" s="1">
        <v>0.0</v>
      </c>
      <c r="F126" s="1">
        <v>0.0</v>
      </c>
      <c r="G126" s="1">
        <v>1.0</v>
      </c>
      <c r="H126" s="93" t="s">
        <v>359</v>
      </c>
    </row>
  </sheetData>
  <mergeCells count="8">
    <mergeCell ref="A71:B71"/>
    <mergeCell ref="A73:B73"/>
    <mergeCell ref="A75:B75"/>
    <mergeCell ref="A77:B77"/>
    <mergeCell ref="A79:B79"/>
    <mergeCell ref="A80:B80"/>
    <mergeCell ref="A83:B83"/>
    <mergeCell ref="A85:B85"/>
  </mergeCells>
  <hyperlinks>
    <hyperlink r:id="rId1" ref="H126"/>
  </hyperlinks>
  <drawing r:id="rId2"/>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50.13"/>
    <col customWidth="1" min="3" max="3" width="17.38"/>
    <col customWidth="1" min="5" max="5" width="14.88"/>
    <col customWidth="1" min="6" max="6" width="15.38"/>
    <col customWidth="1" min="7" max="7" width="17.5"/>
  </cols>
  <sheetData>
    <row r="1">
      <c r="A1" s="41" t="s">
        <v>153</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A2" s="45">
        <v>45784.0</v>
      </c>
      <c r="B2" s="46" t="s">
        <v>360</v>
      </c>
      <c r="C2" s="1">
        <v>0.0</v>
      </c>
      <c r="D2" s="1">
        <v>0.0</v>
      </c>
      <c r="F2" s="1">
        <v>0.0</v>
      </c>
      <c r="G2" s="1">
        <v>1.0</v>
      </c>
    </row>
    <row r="3">
      <c r="A3" s="45">
        <v>45785.0</v>
      </c>
      <c r="B3" s="46" t="s">
        <v>361</v>
      </c>
      <c r="C3" s="1">
        <v>1.0</v>
      </c>
      <c r="D3" s="1">
        <v>0.0</v>
      </c>
      <c r="F3" s="1">
        <v>0.0</v>
      </c>
      <c r="G3" s="1">
        <v>0.0</v>
      </c>
    </row>
    <row r="4">
      <c r="A4" s="45">
        <v>45785.0</v>
      </c>
      <c r="B4" s="46" t="s">
        <v>362</v>
      </c>
      <c r="C4" s="1">
        <v>0.0</v>
      </c>
      <c r="D4" s="1">
        <v>0.0</v>
      </c>
      <c r="F4" s="1">
        <v>0.0</v>
      </c>
      <c r="G4" s="1">
        <v>1.0</v>
      </c>
    </row>
    <row r="5">
      <c r="A5" s="45">
        <v>45796.0</v>
      </c>
      <c r="B5" s="46" t="s">
        <v>363</v>
      </c>
      <c r="C5" s="1">
        <v>1.0</v>
      </c>
      <c r="D5" s="1">
        <v>0.0</v>
      </c>
      <c r="F5" s="1">
        <v>0.0</v>
      </c>
      <c r="G5" s="1">
        <v>0.0</v>
      </c>
    </row>
    <row r="6">
      <c r="A6" s="45">
        <v>45819.0</v>
      </c>
      <c r="B6" s="46" t="s">
        <v>364</v>
      </c>
      <c r="C6" s="1">
        <v>0.0</v>
      </c>
      <c r="D6" s="1">
        <v>0.0</v>
      </c>
      <c r="F6" s="1">
        <v>0.0</v>
      </c>
      <c r="G6" s="1">
        <v>1.0</v>
      </c>
    </row>
    <row r="7">
      <c r="A7" s="94">
        <v>45820.0</v>
      </c>
      <c r="B7" s="46" t="s">
        <v>365</v>
      </c>
      <c r="C7" s="1">
        <v>0.0</v>
      </c>
      <c r="D7" s="1">
        <v>0.0</v>
      </c>
      <c r="F7" s="1">
        <v>0.0</v>
      </c>
      <c r="G7" s="1">
        <v>1.0</v>
      </c>
    </row>
    <row r="8">
      <c r="A8" s="45">
        <v>45835.0</v>
      </c>
      <c r="B8" s="46" t="s">
        <v>366</v>
      </c>
      <c r="C8" s="1">
        <v>0.0</v>
      </c>
      <c r="D8" s="1">
        <v>0.0</v>
      </c>
      <c r="F8" s="1">
        <v>0.0</v>
      </c>
      <c r="G8" s="1">
        <v>1.0</v>
      </c>
    </row>
    <row r="9">
      <c r="A9" s="45"/>
      <c r="B9" s="50"/>
    </row>
    <row r="10">
      <c r="A10" s="45"/>
      <c r="B10" s="50"/>
    </row>
    <row r="11">
      <c r="A11" s="45"/>
      <c r="B11" s="50"/>
    </row>
    <row r="12">
      <c r="A12" s="45"/>
      <c r="B12" s="50"/>
    </row>
    <row r="13">
      <c r="A13" s="45"/>
      <c r="B13" s="50"/>
    </row>
    <row r="14">
      <c r="B14" s="50"/>
    </row>
    <row r="15">
      <c r="A15" s="45"/>
      <c r="B15" s="50"/>
    </row>
    <row r="16">
      <c r="A16" s="45"/>
      <c r="B16" s="50"/>
    </row>
    <row r="17">
      <c r="A17" s="45"/>
      <c r="B17" s="50"/>
    </row>
    <row r="18">
      <c r="A18" s="45"/>
      <c r="B18" s="50"/>
    </row>
    <row r="19">
      <c r="A19" s="45"/>
      <c r="B19" s="50"/>
    </row>
    <row r="20">
      <c r="A20" s="45"/>
      <c r="B20" s="50"/>
    </row>
    <row r="21">
      <c r="A21" s="45"/>
      <c r="B21" s="50"/>
    </row>
    <row r="22">
      <c r="A22" s="45"/>
      <c r="B22" s="50"/>
    </row>
    <row r="23">
      <c r="A23" s="45"/>
      <c r="B23" s="50"/>
    </row>
    <row r="24">
      <c r="A24" s="45"/>
      <c r="B24" s="50"/>
    </row>
    <row r="25">
      <c r="A25" s="45"/>
      <c r="B25" s="50"/>
    </row>
    <row r="26">
      <c r="A26" s="45"/>
      <c r="B26" s="50"/>
    </row>
    <row r="27">
      <c r="B27" s="50"/>
    </row>
    <row r="28">
      <c r="B28" s="50"/>
    </row>
    <row r="29">
      <c r="A29" s="45"/>
      <c r="B29" s="50"/>
    </row>
    <row r="30">
      <c r="A30" s="45"/>
      <c r="B30" s="50"/>
      <c r="H30" s="55"/>
    </row>
    <row r="31">
      <c r="A31" s="45"/>
      <c r="B31" s="50"/>
    </row>
    <row r="32">
      <c r="A32" s="45"/>
      <c r="B32" s="50"/>
    </row>
    <row r="33">
      <c r="A33" s="45"/>
      <c r="B33" s="50"/>
    </row>
    <row r="34">
      <c r="A34" s="45"/>
      <c r="B34" s="50"/>
    </row>
    <row r="40">
      <c r="H40" s="55"/>
    </row>
    <row r="41">
      <c r="H41" s="95" t="s">
        <v>153</v>
      </c>
    </row>
    <row r="71">
      <c r="A71" s="56" t="s">
        <v>144</v>
      </c>
      <c r="B71" s="10"/>
      <c r="C71" s="6">
        <f>COUNTA(B3:B70)</f>
        <v>6</v>
      </c>
    </row>
    <row r="72">
      <c r="A72" s="49"/>
    </row>
    <row r="73">
      <c r="A73" s="56" t="s">
        <v>145</v>
      </c>
      <c r="B73" s="10"/>
      <c r="C73" s="6">
        <f>SUM(C3:C70)</f>
        <v>2</v>
      </c>
    </row>
    <row r="74">
      <c r="A74" s="57" t="s">
        <v>146</v>
      </c>
      <c r="C74" s="7">
        <f>C73/C71</f>
        <v>0.3333333333</v>
      </c>
    </row>
    <row r="75">
      <c r="A75" s="56" t="s">
        <v>147</v>
      </c>
      <c r="B75" s="10"/>
      <c r="C75" s="6" t="str">
        <f>SUM(#REF!)</f>
        <v>#REF!</v>
      </c>
    </row>
    <row r="76">
      <c r="A76" s="58"/>
    </row>
    <row r="77">
      <c r="A77" s="59" t="s">
        <v>148</v>
      </c>
      <c r="B77" s="10"/>
      <c r="C77" s="6" t="str">
        <f>C71-C79</f>
        <v>#REF!</v>
      </c>
    </row>
    <row r="78">
      <c r="A78" s="60" t="s">
        <v>146</v>
      </c>
      <c r="C78" s="7" t="str">
        <f>C77/C71</f>
        <v>#REF!</v>
      </c>
    </row>
    <row r="79">
      <c r="A79" s="56" t="s">
        <v>149</v>
      </c>
      <c r="B79" s="10"/>
      <c r="C79" s="6" t="str">
        <f>C73+C75</f>
        <v>#REF!</v>
      </c>
    </row>
    <row r="80">
      <c r="A80" s="60" t="s">
        <v>146</v>
      </c>
      <c r="C80" s="19"/>
    </row>
    <row r="81">
      <c r="A81" s="61" t="s">
        <v>150</v>
      </c>
      <c r="C81" s="8">
        <f>SUM(D3:D84)</f>
        <v>0</v>
      </c>
    </row>
    <row r="82">
      <c r="A82" s="61"/>
      <c r="B82" s="60" t="s">
        <v>146</v>
      </c>
      <c r="C82" s="62">
        <f>C81/C71</f>
        <v>0</v>
      </c>
    </row>
    <row r="83">
      <c r="A83" s="4" t="s">
        <v>151</v>
      </c>
      <c r="C83" s="6">
        <f>SUM(F3:F84)</f>
        <v>0</v>
      </c>
    </row>
    <row r="84">
      <c r="A84" s="60" t="s">
        <v>146</v>
      </c>
      <c r="C84" s="19">
        <f>C83/C71</f>
        <v>0</v>
      </c>
    </row>
    <row r="85">
      <c r="A85" s="4" t="s">
        <v>152</v>
      </c>
      <c r="C85" s="6">
        <f>SUM(G3:G71)</f>
        <v>4</v>
      </c>
    </row>
    <row r="86">
      <c r="A86" s="60" t="s">
        <v>146</v>
      </c>
      <c r="C86" s="7">
        <f>C85/C71</f>
        <v>0.6666666667</v>
      </c>
    </row>
    <row r="107">
      <c r="B107" s="91" t="s">
        <v>367</v>
      </c>
    </row>
    <row r="109">
      <c r="A109" s="1" t="s">
        <v>354</v>
      </c>
      <c r="B109" s="1" t="s">
        <v>368</v>
      </c>
    </row>
    <row r="110">
      <c r="A110" s="1" t="s">
        <v>356</v>
      </c>
      <c r="B110" s="1" t="s">
        <v>368</v>
      </c>
    </row>
  </sheetData>
  <mergeCells count="8">
    <mergeCell ref="A72:B72"/>
    <mergeCell ref="A74:B74"/>
    <mergeCell ref="A76:B76"/>
    <mergeCell ref="A78:B78"/>
    <mergeCell ref="A80:B80"/>
    <mergeCell ref="A81:B81"/>
    <mergeCell ref="A84:B84"/>
    <mergeCell ref="A86:B8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4.0"/>
    <col customWidth="1" min="2" max="2" width="37.38"/>
    <col customWidth="1" min="3" max="3" width="13.5"/>
    <col customWidth="1" min="4" max="4" width="16.5"/>
    <col customWidth="1" min="5" max="5" width="14.63"/>
    <col customWidth="1" min="6" max="6" width="9.88"/>
    <col customWidth="1" min="7" max="7" width="11.38"/>
    <col customWidth="1" min="8" max="8" width="15.25"/>
  </cols>
  <sheetData>
    <row r="1">
      <c r="A1" s="3" t="s">
        <v>23</v>
      </c>
      <c r="B1" s="3" t="s">
        <v>24</v>
      </c>
      <c r="C1" s="4" t="s">
        <v>25</v>
      </c>
      <c r="D1" s="4" t="s">
        <v>26</v>
      </c>
      <c r="E1" s="4" t="s">
        <v>27</v>
      </c>
      <c r="F1" s="4" t="s">
        <v>28</v>
      </c>
      <c r="G1" s="4" t="s">
        <v>29</v>
      </c>
      <c r="H1" s="4" t="s">
        <v>28</v>
      </c>
      <c r="I1" s="4" t="s">
        <v>30</v>
      </c>
      <c r="J1" s="4" t="s">
        <v>28</v>
      </c>
      <c r="K1" s="4" t="s">
        <v>31</v>
      </c>
      <c r="L1" s="4" t="s">
        <v>28</v>
      </c>
    </row>
    <row r="2">
      <c r="A2" s="3" t="s">
        <v>32</v>
      </c>
      <c r="B2" s="5" t="s">
        <v>33</v>
      </c>
      <c r="C2" s="5" t="s">
        <v>34</v>
      </c>
      <c r="D2" s="6">
        <f>Faber!C70</f>
        <v>5</v>
      </c>
      <c r="E2" s="6">
        <f>Faber!C72</f>
        <v>3</v>
      </c>
      <c r="F2" s="7">
        <f t="shared" ref="F2:F9" si="1">E2/D2</f>
        <v>0.6</v>
      </c>
      <c r="G2" s="8">
        <f>Faber!C80</f>
        <v>0</v>
      </c>
      <c r="H2" s="7">
        <f t="shared" ref="H2:H9" si="2">G2/D2</f>
        <v>0</v>
      </c>
      <c r="I2" s="6">
        <f>Faber!C82</f>
        <v>0</v>
      </c>
      <c r="J2" s="7">
        <f t="shared" ref="J2:J9" si="3">I2/D2</f>
        <v>0</v>
      </c>
      <c r="K2" s="6">
        <f>Faber!C84</f>
        <v>2</v>
      </c>
      <c r="L2" s="7">
        <f t="shared" ref="L2:L9" si="4">K2/D2</f>
        <v>0.4</v>
      </c>
    </row>
    <row r="3">
      <c r="A3" s="3" t="s">
        <v>35</v>
      </c>
      <c r="B3" s="5" t="s">
        <v>36</v>
      </c>
      <c r="C3" s="5" t="s">
        <v>37</v>
      </c>
      <c r="D3" s="6">
        <f>Veldkamp!C70</f>
        <v>2</v>
      </c>
      <c r="E3" s="6">
        <f>Veldkamp!C72</f>
        <v>2</v>
      </c>
      <c r="F3" s="7">
        <f t="shared" si="1"/>
        <v>1</v>
      </c>
      <c r="G3" s="8">
        <f>Veldkamp!C80</f>
        <v>0</v>
      </c>
      <c r="H3" s="7">
        <f t="shared" si="2"/>
        <v>0</v>
      </c>
      <c r="I3" s="6">
        <f>Veldkamp!C82</f>
        <v>0</v>
      </c>
      <c r="J3" s="7">
        <f t="shared" si="3"/>
        <v>0</v>
      </c>
      <c r="K3" s="6">
        <f>Veldkamp!C84</f>
        <v>0</v>
      </c>
      <c r="L3" s="7">
        <f t="shared" si="4"/>
        <v>0</v>
      </c>
    </row>
    <row r="4">
      <c r="A4" s="3" t="s">
        <v>35</v>
      </c>
      <c r="B4" s="1" t="s">
        <v>38</v>
      </c>
      <c r="C4" s="9" t="s">
        <v>39</v>
      </c>
      <c r="D4" s="1">
        <v>1.0</v>
      </c>
      <c r="E4" s="1">
        <v>0.0</v>
      </c>
      <c r="F4" s="7">
        <f t="shared" si="1"/>
        <v>0</v>
      </c>
      <c r="G4" s="1">
        <v>1.0</v>
      </c>
      <c r="H4" s="7">
        <f t="shared" si="2"/>
        <v>1</v>
      </c>
      <c r="I4" s="1">
        <v>0.0</v>
      </c>
      <c r="J4" s="7">
        <f t="shared" si="3"/>
        <v>0</v>
      </c>
      <c r="K4" s="1">
        <v>0.0</v>
      </c>
      <c r="L4" s="7">
        <f t="shared" si="4"/>
        <v>0</v>
      </c>
    </row>
    <row r="5">
      <c r="A5" s="3" t="s">
        <v>35</v>
      </c>
      <c r="B5" s="1" t="s">
        <v>38</v>
      </c>
      <c r="C5" s="5" t="s">
        <v>40</v>
      </c>
      <c r="D5" s="6">
        <f>'Klever!'!C70</f>
        <v>5</v>
      </c>
      <c r="E5" s="6">
        <f>'Klever!'!C72</f>
        <v>0</v>
      </c>
      <c r="F5" s="7">
        <f t="shared" si="1"/>
        <v>0</v>
      </c>
      <c r="G5" s="8">
        <f>'Klever!'!C80</f>
        <v>2</v>
      </c>
      <c r="H5" s="7">
        <f t="shared" si="2"/>
        <v>0.4</v>
      </c>
      <c r="I5" s="6">
        <f>'Klever!'!C82</f>
        <v>0</v>
      </c>
      <c r="J5" s="7">
        <f t="shared" si="3"/>
        <v>0</v>
      </c>
      <c r="K5" s="6">
        <f>'Klever!'!C84</f>
        <v>3</v>
      </c>
      <c r="L5" s="7">
        <f t="shared" si="4"/>
        <v>0.6</v>
      </c>
    </row>
    <row r="6" ht="15.0" customHeight="1">
      <c r="A6" s="3" t="s">
        <v>41</v>
      </c>
      <c r="B6" s="5" t="s">
        <v>42</v>
      </c>
      <c r="C6" s="5" t="s">
        <v>43</v>
      </c>
      <c r="D6" s="6">
        <f>'van Marum'!C71</f>
        <v>9</v>
      </c>
      <c r="E6" s="6">
        <f>'van Marum'!C73</f>
        <v>2</v>
      </c>
      <c r="F6" s="7">
        <f t="shared" si="1"/>
        <v>0.2222222222</v>
      </c>
      <c r="G6" s="8">
        <f>'van Marum'!C81</f>
        <v>5</v>
      </c>
      <c r="H6" s="7">
        <f t="shared" si="2"/>
        <v>0.5555555556</v>
      </c>
      <c r="I6" s="6">
        <f>'van Marum'!C83</f>
        <v>0</v>
      </c>
      <c r="J6" s="7">
        <f t="shared" si="3"/>
        <v>0</v>
      </c>
      <c r="K6" s="6">
        <f>'van Marum'!C85</f>
        <v>3</v>
      </c>
      <c r="L6" s="7">
        <f t="shared" si="4"/>
        <v>0.3333333333</v>
      </c>
    </row>
    <row r="7">
      <c r="A7" s="3" t="s">
        <v>44</v>
      </c>
      <c r="B7" s="5" t="s">
        <v>45</v>
      </c>
      <c r="C7" s="5" t="s">
        <v>46</v>
      </c>
      <c r="D7" s="6">
        <f>Brekelmans!C71</f>
        <v>6</v>
      </c>
      <c r="E7" s="6">
        <f>Brekelmans!C73</f>
        <v>2</v>
      </c>
      <c r="F7" s="7">
        <f t="shared" si="1"/>
        <v>0.3333333333</v>
      </c>
      <c r="G7" s="8">
        <f>Brekelmans!C81</f>
        <v>0</v>
      </c>
      <c r="H7" s="7">
        <f t="shared" si="2"/>
        <v>0</v>
      </c>
      <c r="I7" s="6">
        <f>Brekelmans!C83</f>
        <v>0</v>
      </c>
      <c r="J7" s="7">
        <f t="shared" si="3"/>
        <v>0</v>
      </c>
      <c r="K7" s="6">
        <f>Brekelmans!C85</f>
        <v>4</v>
      </c>
      <c r="L7" s="7">
        <f t="shared" si="4"/>
        <v>0.6666666667</v>
      </c>
    </row>
    <row r="8">
      <c r="A8" s="3" t="s">
        <v>47</v>
      </c>
      <c r="B8" s="5" t="s">
        <v>48</v>
      </c>
      <c r="C8" s="5" t="s">
        <v>49</v>
      </c>
      <c r="D8" s="6">
        <f>Beljaarts!C70</f>
        <v>18</v>
      </c>
      <c r="E8" s="6">
        <f>Beljaarts!C72</f>
        <v>0</v>
      </c>
      <c r="F8" s="7">
        <f t="shared" si="1"/>
        <v>0</v>
      </c>
      <c r="G8" s="8">
        <f>Beljaarts!C80</f>
        <v>17</v>
      </c>
      <c r="H8" s="7">
        <f t="shared" si="2"/>
        <v>0.9444444444</v>
      </c>
      <c r="I8" s="6">
        <f>Beljaarts!C82</f>
        <v>0</v>
      </c>
      <c r="J8" s="7">
        <f t="shared" si="3"/>
        <v>0</v>
      </c>
      <c r="K8" s="6">
        <f>Beljaarts!C84</f>
        <v>1</v>
      </c>
      <c r="L8" s="7">
        <f t="shared" si="4"/>
        <v>0.05555555556</v>
      </c>
      <c r="M8" s="10"/>
    </row>
    <row r="9" ht="16.5" customHeight="1">
      <c r="A9" s="3" t="s">
        <v>50</v>
      </c>
      <c r="B9" s="5" t="s">
        <v>51</v>
      </c>
      <c r="C9" s="5" t="s">
        <v>52</v>
      </c>
      <c r="D9" s="6">
        <f>Heinen!C70</f>
        <v>4</v>
      </c>
      <c r="E9" s="6">
        <f>Heinen!C78</f>
        <v>2</v>
      </c>
      <c r="F9" s="7">
        <f t="shared" si="1"/>
        <v>0.5</v>
      </c>
      <c r="G9" s="8">
        <f>Heinen!C80</f>
        <v>1</v>
      </c>
      <c r="H9" s="7">
        <f t="shared" si="2"/>
        <v>0.25</v>
      </c>
      <c r="I9" s="6">
        <f>Heinen!C82</f>
        <v>0</v>
      </c>
      <c r="J9" s="7">
        <f t="shared" si="3"/>
        <v>0</v>
      </c>
      <c r="K9" s="6">
        <f>Heinen!C84</f>
        <v>1</v>
      </c>
      <c r="L9" s="7">
        <f t="shared" si="4"/>
        <v>0.25</v>
      </c>
      <c r="M9" s="10"/>
    </row>
    <row r="10">
      <c r="A10" s="3" t="s">
        <v>53</v>
      </c>
      <c r="B10" s="5" t="s">
        <v>54</v>
      </c>
      <c r="C10" s="9" t="s">
        <v>55</v>
      </c>
      <c r="D10" s="1">
        <v>0.0</v>
      </c>
      <c r="E10" s="1">
        <v>0.0</v>
      </c>
      <c r="F10" s="11">
        <v>0.0</v>
      </c>
      <c r="G10" s="1">
        <v>0.0</v>
      </c>
      <c r="H10" s="11">
        <v>0.0</v>
      </c>
      <c r="I10" s="1">
        <v>0.0</v>
      </c>
      <c r="J10" s="11">
        <v>0.0</v>
      </c>
      <c r="K10" s="1">
        <v>0.0</v>
      </c>
      <c r="L10" s="11">
        <v>0.0</v>
      </c>
      <c r="M10" s="10"/>
    </row>
    <row r="11">
      <c r="A11" s="3" t="s">
        <v>53</v>
      </c>
      <c r="B11" s="5" t="s">
        <v>56</v>
      </c>
      <c r="C11" s="12" t="s">
        <v>57</v>
      </c>
      <c r="D11" s="6">
        <f>'Jansen, C'!C70</f>
        <v>5</v>
      </c>
      <c r="E11" s="6">
        <f>'Jansen, C'!C72</f>
        <v>0</v>
      </c>
      <c r="F11" s="7">
        <f t="shared" ref="F11:F13" si="5">E11/D11</f>
        <v>0</v>
      </c>
      <c r="G11" s="8">
        <f>'Jansen, C'!C80</f>
        <v>3</v>
      </c>
      <c r="H11" s="7">
        <f t="shared" ref="H11:H13" si="6">G11/D11</f>
        <v>0.6</v>
      </c>
      <c r="I11" s="6">
        <f>'Jansen, C'!C82</f>
        <v>0</v>
      </c>
      <c r="J11" s="7">
        <f t="shared" ref="J11:J13" si="7">I11/D11</f>
        <v>0</v>
      </c>
      <c r="K11" s="6">
        <f>'Jansen, C'!C84</f>
        <v>1</v>
      </c>
      <c r="L11" s="7">
        <f t="shared" ref="L11:L13" si="8">K11/D11</f>
        <v>0.2</v>
      </c>
      <c r="M11" s="10"/>
    </row>
    <row r="12">
      <c r="A12" s="3" t="s">
        <v>58</v>
      </c>
      <c r="B12" s="5" t="s">
        <v>59</v>
      </c>
      <c r="C12" s="5" t="s">
        <v>60</v>
      </c>
      <c r="D12" s="6">
        <f>'van Weel'!C71</f>
        <v>3</v>
      </c>
      <c r="E12" s="6">
        <f>'van Weel'!C73</f>
        <v>1</v>
      </c>
      <c r="F12" s="7">
        <f t="shared" si="5"/>
        <v>0.3333333333</v>
      </c>
      <c r="G12" s="8">
        <f>'van Weel'!C81</f>
        <v>0</v>
      </c>
      <c r="H12" s="7">
        <f t="shared" si="6"/>
        <v>0</v>
      </c>
      <c r="I12" s="6">
        <f>'van Weel'!C83</f>
        <v>0</v>
      </c>
      <c r="J12" s="7">
        <f t="shared" si="7"/>
        <v>0</v>
      </c>
      <c r="K12" s="6">
        <f>'van Weel'!C85</f>
        <v>2</v>
      </c>
      <c r="L12" s="7">
        <f t="shared" si="8"/>
        <v>0.6666666667</v>
      </c>
      <c r="M12" s="10"/>
    </row>
    <row r="13">
      <c r="A13" s="3" t="s">
        <v>58</v>
      </c>
      <c r="B13" s="5" t="s">
        <v>61</v>
      </c>
      <c r="C13" s="5" t="s">
        <v>62</v>
      </c>
      <c r="D13" s="6">
        <f>Struycken!C65</f>
        <v>7</v>
      </c>
      <c r="E13" s="6">
        <f>Struycken!C67</f>
        <v>2</v>
      </c>
      <c r="F13" s="7">
        <f t="shared" si="5"/>
        <v>0.2857142857</v>
      </c>
      <c r="G13" s="8">
        <f>Struycken!C75</f>
        <v>1</v>
      </c>
      <c r="H13" s="7">
        <f t="shared" si="6"/>
        <v>0.1428571429</v>
      </c>
      <c r="I13" s="6">
        <f>Struycken!C77</f>
        <v>0</v>
      </c>
      <c r="J13" s="7">
        <f t="shared" si="7"/>
        <v>0</v>
      </c>
      <c r="K13" s="6">
        <f>Struycken!C79</f>
        <v>4</v>
      </c>
      <c r="L13" s="7">
        <f t="shared" si="8"/>
        <v>0.5714285714</v>
      </c>
      <c r="M13" s="10"/>
    </row>
    <row r="14">
      <c r="A14" s="3" t="s">
        <v>63</v>
      </c>
      <c r="B14" s="5" t="s">
        <v>64</v>
      </c>
      <c r="C14" s="9" t="s">
        <v>65</v>
      </c>
      <c r="D14" s="1">
        <v>0.0</v>
      </c>
      <c r="E14" s="1">
        <v>0.0</v>
      </c>
      <c r="F14" s="11">
        <v>0.0</v>
      </c>
      <c r="G14" s="1">
        <v>0.0</v>
      </c>
      <c r="H14" s="11">
        <v>0.0</v>
      </c>
      <c r="I14" s="1">
        <v>0.0</v>
      </c>
      <c r="J14" s="11">
        <v>0.0</v>
      </c>
      <c r="K14" s="1">
        <v>0.0</v>
      </c>
      <c r="L14" s="11">
        <v>0.0</v>
      </c>
      <c r="M14" s="10"/>
    </row>
    <row r="15">
      <c r="A15" s="3" t="s">
        <v>63</v>
      </c>
      <c r="B15" s="5" t="s">
        <v>66</v>
      </c>
      <c r="C15" s="9" t="s">
        <v>67</v>
      </c>
      <c r="D15" s="1">
        <v>0.0</v>
      </c>
      <c r="E15" s="1">
        <v>0.0</v>
      </c>
      <c r="F15" s="11">
        <v>0.0</v>
      </c>
      <c r="G15" s="1">
        <v>0.0</v>
      </c>
      <c r="H15" s="11">
        <v>0.0</v>
      </c>
      <c r="I15" s="1">
        <v>0.0</v>
      </c>
      <c r="J15" s="11">
        <v>0.0</v>
      </c>
      <c r="K15" s="1">
        <v>0.0</v>
      </c>
      <c r="L15" s="11">
        <v>0.0</v>
      </c>
      <c r="M15" s="10"/>
    </row>
    <row r="16">
      <c r="A16" s="3" t="s">
        <v>68</v>
      </c>
      <c r="B16" s="5" t="s">
        <v>69</v>
      </c>
      <c r="C16" s="5" t="s">
        <v>70</v>
      </c>
      <c r="D16" s="6">
        <f>'Van Hijum'!C71</f>
        <v>13</v>
      </c>
      <c r="E16" s="6">
        <f>'Van Hijum'!C77</f>
        <v>11</v>
      </c>
      <c r="F16" s="7">
        <f t="shared" ref="F16:F37" si="9">E16/D16</f>
        <v>0.8461538462</v>
      </c>
      <c r="G16" s="8">
        <f>'Van Hijum'!C81</f>
        <v>9</v>
      </c>
      <c r="H16" s="7">
        <f t="shared" ref="H16:H37" si="10">G16/D16</f>
        <v>0.6923076923</v>
      </c>
      <c r="I16" s="6">
        <f>'Van Hijum'!C83</f>
        <v>1</v>
      </c>
      <c r="J16" s="7">
        <f t="shared" ref="J16:J37" si="11">I16/D16</f>
        <v>0.07692307692</v>
      </c>
      <c r="K16" s="6">
        <f>'Van Hijum'!C85</f>
        <v>3</v>
      </c>
      <c r="L16" s="7">
        <f t="shared" ref="L16:L37" si="12">K16/D16</f>
        <v>0.2307692308</v>
      </c>
      <c r="M16" s="10"/>
    </row>
    <row r="17">
      <c r="A17" s="3" t="s">
        <v>71</v>
      </c>
      <c r="B17" s="13" t="s">
        <v>72</v>
      </c>
      <c r="C17" s="5" t="s">
        <v>73</v>
      </c>
      <c r="D17" s="6">
        <f>Schoof!C73</f>
        <v>11</v>
      </c>
      <c r="E17" s="6">
        <f>Schoof!C75</f>
        <v>4</v>
      </c>
      <c r="F17" s="7">
        <f t="shared" si="9"/>
        <v>0.3636363636</v>
      </c>
      <c r="G17" s="8">
        <f>Schoof!C83</f>
        <v>4</v>
      </c>
      <c r="H17" s="7">
        <f t="shared" si="10"/>
        <v>0.3636363636</v>
      </c>
      <c r="I17" s="6">
        <f>Schoof!C85</f>
        <v>1</v>
      </c>
      <c r="J17" s="7">
        <f t="shared" si="11"/>
        <v>0.09090909091</v>
      </c>
      <c r="K17" s="6">
        <f>Schoof!C87</f>
        <v>5</v>
      </c>
      <c r="L17" s="7">
        <f t="shared" si="12"/>
        <v>0.4545454545</v>
      </c>
      <c r="M17" s="10"/>
    </row>
    <row r="18">
      <c r="A18" s="3" t="s">
        <v>50</v>
      </c>
      <c r="B18" s="5" t="s">
        <v>74</v>
      </c>
      <c r="C18" s="5" t="s">
        <v>75</v>
      </c>
      <c r="D18" s="6">
        <f>Oostenbruggen!C70</f>
        <v>20</v>
      </c>
      <c r="E18" s="6">
        <f>Oostenbruggen!C78</f>
        <v>6</v>
      </c>
      <c r="F18" s="7">
        <f t="shared" si="9"/>
        <v>0.3</v>
      </c>
      <c r="G18" s="8">
        <f>Oostenbruggen!C80</f>
        <v>14</v>
      </c>
      <c r="H18" s="7">
        <f t="shared" si="10"/>
        <v>0.7</v>
      </c>
      <c r="I18" s="6">
        <f>Oostenbruggen!C82</f>
        <v>4</v>
      </c>
      <c r="J18" s="7">
        <f t="shared" si="11"/>
        <v>0.2</v>
      </c>
      <c r="K18" s="6">
        <f>Oostenbruggen!C84</f>
        <v>3</v>
      </c>
      <c r="L18" s="7">
        <f t="shared" si="12"/>
        <v>0.15</v>
      </c>
      <c r="M18" s="10"/>
    </row>
    <row r="19">
      <c r="A19" s="3" t="s">
        <v>50</v>
      </c>
      <c r="B19" s="5" t="s">
        <v>76</v>
      </c>
      <c r="C19" s="5" t="s">
        <v>77</v>
      </c>
      <c r="D19" s="6">
        <f>Palmen!C70</f>
        <v>15</v>
      </c>
      <c r="E19" s="6">
        <f>Palmen!C76</f>
        <v>11</v>
      </c>
      <c r="F19" s="7">
        <f t="shared" si="9"/>
        <v>0.7333333333</v>
      </c>
      <c r="G19" s="8">
        <f>Palmen!C80</f>
        <v>8</v>
      </c>
      <c r="H19" s="7">
        <f t="shared" si="10"/>
        <v>0.5333333333</v>
      </c>
      <c r="I19" s="6">
        <f>Palmen!C82</f>
        <v>3</v>
      </c>
      <c r="J19" s="7">
        <f t="shared" si="11"/>
        <v>0.2</v>
      </c>
      <c r="K19" s="6">
        <f>Palmen!C84</f>
        <v>6</v>
      </c>
      <c r="L19" s="7">
        <f t="shared" si="12"/>
        <v>0.4</v>
      </c>
      <c r="M19" s="10"/>
    </row>
    <row r="20">
      <c r="A20" s="3" t="s">
        <v>41</v>
      </c>
      <c r="B20" s="5" t="s">
        <v>78</v>
      </c>
      <c r="C20" s="5" t="s">
        <v>79</v>
      </c>
      <c r="D20" s="6">
        <f>Szabo!C74</f>
        <v>18</v>
      </c>
      <c r="E20" s="6">
        <f>Szabo!C76</f>
        <v>9</v>
      </c>
      <c r="F20" s="7">
        <f t="shared" si="9"/>
        <v>0.5</v>
      </c>
      <c r="G20" s="8">
        <f>Szabo!C84</f>
        <v>10</v>
      </c>
      <c r="H20" s="7">
        <f t="shared" si="10"/>
        <v>0.5555555556</v>
      </c>
      <c r="I20" s="6">
        <f>Szabo!C86</f>
        <v>4</v>
      </c>
      <c r="J20" s="7">
        <f t="shared" si="11"/>
        <v>0.2222222222</v>
      </c>
      <c r="K20" s="6">
        <f>Szabo!C88</f>
        <v>3</v>
      </c>
      <c r="L20" s="7">
        <f t="shared" si="12"/>
        <v>0.1666666667</v>
      </c>
      <c r="M20" s="10"/>
    </row>
    <row r="21">
      <c r="A21" s="3" t="s">
        <v>80</v>
      </c>
      <c r="B21" s="5" t="s">
        <v>81</v>
      </c>
      <c r="C21" s="5" t="s">
        <v>82</v>
      </c>
      <c r="D21" s="6">
        <f>Hermans!C70</f>
        <v>26</v>
      </c>
      <c r="E21" s="6">
        <f>Hermans!C72</f>
        <v>8</v>
      </c>
      <c r="F21" s="7">
        <f t="shared" si="9"/>
        <v>0.3076923077</v>
      </c>
      <c r="G21" s="8">
        <f>Hermans!C80</f>
        <v>24</v>
      </c>
      <c r="H21" s="7">
        <f t="shared" si="10"/>
        <v>0.9230769231</v>
      </c>
      <c r="I21" s="6">
        <f>Hermans!C82</f>
        <v>7</v>
      </c>
      <c r="J21" s="7">
        <f t="shared" si="11"/>
        <v>0.2692307692</v>
      </c>
      <c r="K21" s="6">
        <f>Hermans!C84</f>
        <v>1</v>
      </c>
      <c r="L21" s="7">
        <f t="shared" si="12"/>
        <v>0.03846153846</v>
      </c>
      <c r="M21" s="10"/>
    </row>
    <row r="22">
      <c r="A22" s="3" t="s">
        <v>83</v>
      </c>
      <c r="B22" s="5" t="s">
        <v>84</v>
      </c>
      <c r="C22" s="14" t="s">
        <v>85</v>
      </c>
      <c r="D22" s="6">
        <f>Paul!C70</f>
        <v>10</v>
      </c>
      <c r="E22" s="6">
        <f>Paul!C72</f>
        <v>3</v>
      </c>
      <c r="F22" s="7">
        <f t="shared" si="9"/>
        <v>0.3</v>
      </c>
      <c r="G22" s="8">
        <f>Paul!C80</f>
        <v>8</v>
      </c>
      <c r="H22" s="7">
        <f t="shared" si="10"/>
        <v>0.8</v>
      </c>
      <c r="I22" s="6">
        <f>Paul!C82</f>
        <v>3</v>
      </c>
      <c r="J22" s="7">
        <f t="shared" si="11"/>
        <v>0.3</v>
      </c>
      <c r="K22" s="6">
        <f>Paul!C84</f>
        <v>1</v>
      </c>
      <c r="L22" s="7">
        <f t="shared" si="12"/>
        <v>0.1</v>
      </c>
      <c r="M22" s="10"/>
    </row>
    <row r="23">
      <c r="A23" s="3" t="s">
        <v>86</v>
      </c>
      <c r="B23" s="5" t="s">
        <v>87</v>
      </c>
      <c r="C23" s="5" t="s">
        <v>88</v>
      </c>
      <c r="D23" s="6">
        <f>Rummenie!C70</f>
        <v>13</v>
      </c>
      <c r="E23" s="6">
        <f>Rummenie!C78</f>
        <v>4</v>
      </c>
      <c r="F23" s="7">
        <f t="shared" si="9"/>
        <v>0.3076923077</v>
      </c>
      <c r="G23" s="8">
        <f>Rummenie!C80</f>
        <v>12</v>
      </c>
      <c r="H23" s="7">
        <f t="shared" si="10"/>
        <v>0.9230769231</v>
      </c>
      <c r="I23" s="6">
        <f>Rummenie!C82</f>
        <v>4</v>
      </c>
      <c r="J23" s="7">
        <f t="shared" si="11"/>
        <v>0.3076923077</v>
      </c>
      <c r="K23" s="6">
        <f>Rummenie!C84</f>
        <v>2</v>
      </c>
      <c r="L23" s="7">
        <f t="shared" si="12"/>
        <v>0.1538461538</v>
      </c>
      <c r="M23" s="10"/>
    </row>
    <row r="24">
      <c r="A24" s="3" t="s">
        <v>83</v>
      </c>
      <c r="B24" s="5" t="s">
        <v>89</v>
      </c>
      <c r="C24" s="5" t="s">
        <v>90</v>
      </c>
      <c r="D24" s="6">
        <f>Bruins!C69</f>
        <v>28</v>
      </c>
      <c r="E24" s="6">
        <f>Bruins!C77</f>
        <v>11</v>
      </c>
      <c r="F24" s="7">
        <f t="shared" si="9"/>
        <v>0.3928571429</v>
      </c>
      <c r="G24" s="8">
        <f>Bruins!C79</f>
        <v>24</v>
      </c>
      <c r="H24" s="7">
        <f t="shared" si="10"/>
        <v>0.8571428571</v>
      </c>
      <c r="I24" s="6">
        <f>Bruins!C81</f>
        <v>9</v>
      </c>
      <c r="J24" s="7">
        <f t="shared" si="11"/>
        <v>0.3214285714</v>
      </c>
      <c r="K24" s="6">
        <f>Bruins!C83</f>
        <v>2</v>
      </c>
      <c r="L24" s="7">
        <f t="shared" si="12"/>
        <v>0.07142857143</v>
      </c>
      <c r="M24" s="10"/>
    </row>
    <row r="25">
      <c r="A25" s="3" t="s">
        <v>47</v>
      </c>
      <c r="B25" s="5" t="s">
        <v>48</v>
      </c>
      <c r="C25" s="9" t="s">
        <v>91</v>
      </c>
      <c r="D25" s="6">
        <f>'Karremans (EZ)'!C51</f>
        <v>3</v>
      </c>
      <c r="E25" s="6">
        <f>'Karremans (EZ)'!C53</f>
        <v>3</v>
      </c>
      <c r="F25" s="7">
        <f t="shared" si="9"/>
        <v>1</v>
      </c>
      <c r="G25" s="8">
        <f>'Karremans (EZ)'!C61</f>
        <v>1</v>
      </c>
      <c r="H25" s="7">
        <f t="shared" si="10"/>
        <v>0.3333333333</v>
      </c>
      <c r="I25" s="6">
        <f>'Karremans (EZ)'!C63</f>
        <v>1</v>
      </c>
      <c r="J25" s="7">
        <f t="shared" si="11"/>
        <v>0.3333333333</v>
      </c>
      <c r="K25" s="6">
        <f>'Karremans (EZ)'!C65</f>
        <v>0</v>
      </c>
      <c r="L25" s="7">
        <f t="shared" si="12"/>
        <v>0</v>
      </c>
      <c r="M25" s="10"/>
    </row>
    <row r="26">
      <c r="A26" s="3" t="s">
        <v>58</v>
      </c>
      <c r="B26" s="5" t="s">
        <v>92</v>
      </c>
      <c r="C26" s="5" t="s">
        <v>93</v>
      </c>
      <c r="D26" s="6">
        <f>Coenradie!C70</f>
        <v>3</v>
      </c>
      <c r="E26" s="6">
        <f>Coenradie!C72</f>
        <v>2</v>
      </c>
      <c r="F26" s="7">
        <f t="shared" si="9"/>
        <v>0.6666666667</v>
      </c>
      <c r="G26" s="8">
        <f>Coenradie!C80</f>
        <v>1</v>
      </c>
      <c r="H26" s="7">
        <f t="shared" si="10"/>
        <v>0.3333333333</v>
      </c>
      <c r="I26" s="6">
        <f>Coenradie!C82</f>
        <v>1</v>
      </c>
      <c r="J26" s="7">
        <f t="shared" si="11"/>
        <v>0.3333333333</v>
      </c>
      <c r="K26" s="6">
        <f>Coenradie!C84</f>
        <v>1</v>
      </c>
      <c r="L26" s="7">
        <f t="shared" si="12"/>
        <v>0.3333333333</v>
      </c>
      <c r="M26" s="10"/>
    </row>
    <row r="27">
      <c r="A27" s="3" t="s">
        <v>63</v>
      </c>
      <c r="B27" s="5" t="s">
        <v>64</v>
      </c>
      <c r="C27" s="15" t="s">
        <v>94</v>
      </c>
      <c r="D27" s="6">
        <f>'Karremans (VWS)'!C67</f>
        <v>19</v>
      </c>
      <c r="E27" s="6">
        <f>'Karremans (VWS)'!C69</f>
        <v>7</v>
      </c>
      <c r="F27" s="7">
        <f t="shared" si="9"/>
        <v>0.3684210526</v>
      </c>
      <c r="G27" s="8">
        <f>'Karremans (VWS)'!C77</f>
        <v>15</v>
      </c>
      <c r="H27" s="7">
        <f t="shared" si="10"/>
        <v>0.7894736842</v>
      </c>
      <c r="I27" s="6">
        <f>'Karremans (VWS)'!C79</f>
        <v>7</v>
      </c>
      <c r="J27" s="7">
        <f t="shared" si="11"/>
        <v>0.3684210526</v>
      </c>
      <c r="K27" s="6">
        <f>'Karremans (VWS)'!C81</f>
        <v>4</v>
      </c>
      <c r="L27" s="7">
        <f t="shared" si="12"/>
        <v>0.2105263158</v>
      </c>
    </row>
    <row r="28">
      <c r="A28" s="3" t="s">
        <v>68</v>
      </c>
      <c r="B28" s="5" t="s">
        <v>95</v>
      </c>
      <c r="C28" s="5" t="s">
        <v>96</v>
      </c>
      <c r="D28" s="6">
        <f>Nobel!C71</f>
        <v>8</v>
      </c>
      <c r="E28" s="6">
        <f>Nobel!C79</f>
        <v>3</v>
      </c>
      <c r="F28" s="7">
        <f t="shared" si="9"/>
        <v>0.375</v>
      </c>
      <c r="G28" s="8">
        <f>Nobel!C81</f>
        <v>7</v>
      </c>
      <c r="H28" s="7">
        <f t="shared" si="10"/>
        <v>0.875</v>
      </c>
      <c r="I28" s="6">
        <f>Nobel!C83</f>
        <v>3</v>
      </c>
      <c r="J28" s="7">
        <f t="shared" si="11"/>
        <v>0.375</v>
      </c>
      <c r="K28" s="6">
        <f>Nobel!C85</f>
        <v>1</v>
      </c>
      <c r="L28" s="7">
        <f t="shared" si="12"/>
        <v>0.125</v>
      </c>
    </row>
    <row r="29">
      <c r="A29" s="3" t="s">
        <v>97</v>
      </c>
      <c r="B29" s="5" t="s">
        <v>98</v>
      </c>
      <c r="C29" s="5" t="s">
        <v>99</v>
      </c>
      <c r="D29" s="6">
        <f>Keijzer!C71</f>
        <v>9</v>
      </c>
      <c r="E29" s="6">
        <f>Keijzer!C79</f>
        <v>4</v>
      </c>
      <c r="F29" s="7">
        <f t="shared" si="9"/>
        <v>0.4444444444</v>
      </c>
      <c r="G29" s="8">
        <f>Keijzer!C81</f>
        <v>6</v>
      </c>
      <c r="H29" s="7">
        <f t="shared" si="10"/>
        <v>0.6666666667</v>
      </c>
      <c r="I29" s="6">
        <f>Keijzer!C83</f>
        <v>4</v>
      </c>
      <c r="J29" s="7">
        <f t="shared" si="11"/>
        <v>0.4444444444</v>
      </c>
      <c r="K29" s="6">
        <f>Keijzer!C85</f>
        <v>3</v>
      </c>
      <c r="L29" s="7">
        <f t="shared" si="12"/>
        <v>0.3333333333</v>
      </c>
    </row>
    <row r="30">
      <c r="A30" s="3" t="s">
        <v>86</v>
      </c>
      <c r="B30" s="5" t="s">
        <v>100</v>
      </c>
      <c r="C30" s="5" t="s">
        <v>101</v>
      </c>
      <c r="D30" s="6">
        <f>Wiersma!C70</f>
        <v>11</v>
      </c>
      <c r="E30" s="6">
        <f>Wiersma!C72</f>
        <v>7</v>
      </c>
      <c r="F30" s="7">
        <f t="shared" si="9"/>
        <v>0.6363636364</v>
      </c>
      <c r="G30" s="8">
        <f>Wiersma!C80</f>
        <v>8</v>
      </c>
      <c r="H30" s="7">
        <f t="shared" si="10"/>
        <v>0.7272727273</v>
      </c>
      <c r="I30" s="6">
        <f>Wiersma!C82</f>
        <v>5</v>
      </c>
      <c r="J30" s="7">
        <f t="shared" si="11"/>
        <v>0.4545454545</v>
      </c>
      <c r="K30" s="6">
        <f>Wiersma!C84</f>
        <v>2</v>
      </c>
      <c r="L30" s="7">
        <f t="shared" si="12"/>
        <v>0.1818181818</v>
      </c>
    </row>
    <row r="31">
      <c r="A31" s="3" t="s">
        <v>44</v>
      </c>
      <c r="B31" s="5" t="s">
        <v>102</v>
      </c>
      <c r="C31" s="5" t="s">
        <v>103</v>
      </c>
      <c r="D31" s="6">
        <f>Tuinman!C70</f>
        <v>9</v>
      </c>
      <c r="E31" s="6">
        <f>Tuinman!C72</f>
        <v>5</v>
      </c>
      <c r="F31" s="7">
        <f t="shared" si="9"/>
        <v>0.5555555556</v>
      </c>
      <c r="G31" s="8">
        <f>Tuinman!C80</f>
        <v>8</v>
      </c>
      <c r="H31" s="7">
        <f t="shared" si="10"/>
        <v>0.8888888889</v>
      </c>
      <c r="I31" s="6">
        <f>Tuinman!C82</f>
        <v>5</v>
      </c>
      <c r="J31" s="7">
        <f t="shared" si="11"/>
        <v>0.5555555556</v>
      </c>
      <c r="K31" s="6">
        <f>Tuinman!C84</f>
        <v>1</v>
      </c>
      <c r="L31" s="7">
        <f t="shared" si="12"/>
        <v>0.1111111111</v>
      </c>
    </row>
    <row r="32">
      <c r="A32" s="3" t="s">
        <v>53</v>
      </c>
      <c r="B32" s="5" t="s">
        <v>54</v>
      </c>
      <c r="C32" s="5" t="s">
        <v>104</v>
      </c>
      <c r="D32" s="6">
        <f>Madlener!C71</f>
        <v>13</v>
      </c>
      <c r="E32" s="6">
        <f>Madlener!C73</f>
        <v>10</v>
      </c>
      <c r="F32" s="7">
        <f t="shared" si="9"/>
        <v>0.7692307692</v>
      </c>
      <c r="G32" s="8">
        <f>Madlener!C81</f>
        <v>11</v>
      </c>
      <c r="H32" s="7">
        <f t="shared" si="10"/>
        <v>0.8461538462</v>
      </c>
      <c r="I32" s="6">
        <f>Madlener!C83</f>
        <v>9</v>
      </c>
      <c r="J32" s="7">
        <f t="shared" si="11"/>
        <v>0.6923076923</v>
      </c>
      <c r="K32" s="6">
        <f>Madlener!C85</f>
        <v>1</v>
      </c>
      <c r="L32" s="7">
        <f t="shared" si="12"/>
        <v>0.07692307692</v>
      </c>
    </row>
    <row r="33">
      <c r="A33" s="3" t="s">
        <v>63</v>
      </c>
      <c r="B33" s="5" t="s">
        <v>66</v>
      </c>
      <c r="C33" s="5" t="s">
        <v>105</v>
      </c>
      <c r="D33" s="6">
        <f>Maeijer!C70</f>
        <v>7</v>
      </c>
      <c r="E33" s="6">
        <f>Maeijer!C72</f>
        <v>5</v>
      </c>
      <c r="F33" s="7">
        <f t="shared" si="9"/>
        <v>0.7142857143</v>
      </c>
      <c r="G33" s="8">
        <f>Maeijer!C80</f>
        <v>6</v>
      </c>
      <c r="H33" s="7">
        <f t="shared" si="10"/>
        <v>0.8571428571</v>
      </c>
      <c r="I33" s="6">
        <f>Maeijer!C82</f>
        <v>5</v>
      </c>
      <c r="J33" s="7">
        <f t="shared" si="11"/>
        <v>0.7142857143</v>
      </c>
      <c r="K33" s="6">
        <f>Maeijer!C84</f>
        <v>0</v>
      </c>
      <c r="L33" s="7">
        <f t="shared" si="12"/>
        <v>0</v>
      </c>
    </row>
    <row r="34">
      <c r="A34" s="3" t="s">
        <v>63</v>
      </c>
      <c r="B34" s="5" t="s">
        <v>106</v>
      </c>
      <c r="C34" s="5" t="s">
        <v>107</v>
      </c>
      <c r="D34" s="6">
        <f>Agema!C71</f>
        <v>10</v>
      </c>
      <c r="E34" s="6">
        <f>Agema!C73</f>
        <v>9</v>
      </c>
      <c r="F34" s="7">
        <f t="shared" si="9"/>
        <v>0.9</v>
      </c>
      <c r="G34" s="8">
        <f>Agema!C81</f>
        <v>10</v>
      </c>
      <c r="H34" s="7">
        <f t="shared" si="10"/>
        <v>1</v>
      </c>
      <c r="I34" s="6">
        <f>Agema!C83</f>
        <v>9</v>
      </c>
      <c r="J34" s="7">
        <f t="shared" si="11"/>
        <v>0.9</v>
      </c>
      <c r="K34" s="6">
        <f>Agema!C85</f>
        <v>0</v>
      </c>
      <c r="L34" s="7">
        <f t="shared" si="12"/>
        <v>0</v>
      </c>
    </row>
    <row r="35" ht="16.5" customHeight="1">
      <c r="A35" s="3" t="s">
        <v>41</v>
      </c>
      <c r="B35" s="16" t="s">
        <v>108</v>
      </c>
      <c r="C35" s="5" t="s">
        <v>109</v>
      </c>
      <c r="D35" s="6">
        <f>Uitermark!C69</f>
        <v>12</v>
      </c>
      <c r="E35" s="6">
        <f>Uitermark!C71</f>
        <v>11</v>
      </c>
      <c r="F35" s="7">
        <f t="shared" si="9"/>
        <v>0.9166666667</v>
      </c>
      <c r="G35" s="8">
        <f>Uitermark!C79</f>
        <v>12</v>
      </c>
      <c r="H35" s="7">
        <f t="shared" si="10"/>
        <v>1</v>
      </c>
      <c r="I35" s="6">
        <f>Uitermark!C81</f>
        <v>11</v>
      </c>
      <c r="J35" s="7">
        <f t="shared" si="11"/>
        <v>0.9166666667</v>
      </c>
      <c r="K35" s="6">
        <f>Uitermark!C83</f>
        <v>0</v>
      </c>
      <c r="L35" s="7">
        <f t="shared" si="12"/>
        <v>0</v>
      </c>
    </row>
    <row r="36">
      <c r="A36" s="3" t="s">
        <v>53</v>
      </c>
      <c r="B36" s="5" t="s">
        <v>56</v>
      </c>
      <c r="C36" s="9" t="s">
        <v>110</v>
      </c>
      <c r="D36" s="1">
        <v>1.0</v>
      </c>
      <c r="E36" s="1">
        <v>1.0</v>
      </c>
      <c r="F36" s="7">
        <f t="shared" si="9"/>
        <v>1</v>
      </c>
      <c r="G36" s="1">
        <v>1.0</v>
      </c>
      <c r="H36" s="7">
        <f t="shared" si="10"/>
        <v>1</v>
      </c>
      <c r="I36" s="1">
        <v>1.0</v>
      </c>
      <c r="J36" s="7">
        <f t="shared" si="11"/>
        <v>1</v>
      </c>
      <c r="K36" s="1">
        <v>0.0</v>
      </c>
      <c r="L36" s="7">
        <f t="shared" si="12"/>
        <v>0</v>
      </c>
    </row>
    <row r="37">
      <c r="A37" s="3" t="s">
        <v>63</v>
      </c>
      <c r="B37" s="5" t="s">
        <v>106</v>
      </c>
      <c r="C37" s="9" t="s">
        <v>111</v>
      </c>
      <c r="D37" s="1">
        <v>1.0</v>
      </c>
      <c r="E37" s="1">
        <v>1.0</v>
      </c>
      <c r="F37" s="7">
        <f t="shared" si="9"/>
        <v>1</v>
      </c>
      <c r="G37" s="1">
        <v>1.0</v>
      </c>
      <c r="H37" s="7">
        <f t="shared" si="10"/>
        <v>1</v>
      </c>
      <c r="I37" s="1">
        <v>1.0</v>
      </c>
      <c r="J37" s="7">
        <f t="shared" si="11"/>
        <v>1</v>
      </c>
      <c r="K37" s="1">
        <v>0.0</v>
      </c>
      <c r="L37" s="7">
        <f t="shared" si="12"/>
        <v>0</v>
      </c>
    </row>
    <row r="43">
      <c r="A43" s="4" t="s">
        <v>112</v>
      </c>
      <c r="B43" s="4"/>
      <c r="C43" s="4"/>
      <c r="D43" s="4">
        <f t="shared" ref="D43:E43" si="13">SUM(D2:D37)</f>
        <v>325</v>
      </c>
      <c r="E43" s="17">
        <f t="shared" si="13"/>
        <v>149</v>
      </c>
      <c r="F43" s="17"/>
      <c r="G43" s="18">
        <f>SUM(G2:G37)</f>
        <v>230</v>
      </c>
      <c r="H43" s="4"/>
      <c r="I43" s="4">
        <f>SUM(I2:I37)</f>
        <v>98</v>
      </c>
      <c r="J43" s="4"/>
      <c r="K43" s="4">
        <f>SUM(K2:K37)</f>
        <v>60</v>
      </c>
    </row>
    <row r="44">
      <c r="L44" s="7"/>
    </row>
    <row r="45">
      <c r="I45" s="19">
        <f>I43/D43</f>
        <v>0.3015384615</v>
      </c>
      <c r="L45" s="7"/>
    </row>
    <row r="46">
      <c r="L46" s="7"/>
    </row>
    <row r="47">
      <c r="L47" s="7"/>
    </row>
    <row r="48">
      <c r="D48" s="2"/>
    </row>
    <row r="52">
      <c r="A52" s="20"/>
      <c r="B52" s="21"/>
      <c r="C52" s="22" t="s">
        <v>113</v>
      </c>
      <c r="D52" s="22" t="s">
        <v>113</v>
      </c>
      <c r="E52" s="22" t="s">
        <v>114</v>
      </c>
      <c r="F52" s="22" t="s">
        <v>114</v>
      </c>
      <c r="J52" s="1"/>
      <c r="K52" s="1"/>
    </row>
    <row r="53">
      <c r="A53" s="22" t="s">
        <v>115</v>
      </c>
      <c r="B53" s="23"/>
      <c r="C53" s="22">
        <f>D43</f>
        <v>325</v>
      </c>
      <c r="D53" s="22" t="s">
        <v>116</v>
      </c>
      <c r="E53" s="24">
        <v>582.0</v>
      </c>
      <c r="F53" s="22" t="s">
        <v>116</v>
      </c>
    </row>
    <row r="54">
      <c r="A54" s="22" t="s">
        <v>117</v>
      </c>
      <c r="B54" s="23"/>
      <c r="C54" s="22">
        <f>I43</f>
        <v>98</v>
      </c>
      <c r="D54" s="25">
        <f>C54/C53</f>
        <v>0.3015384615</v>
      </c>
      <c r="E54" s="22">
        <v>124.0</v>
      </c>
      <c r="F54" s="25">
        <f>E54/E53</f>
        <v>0.2130584192</v>
      </c>
      <c r="K54" s="7"/>
    </row>
    <row r="55">
      <c r="A55" s="22" t="s">
        <v>118</v>
      </c>
      <c r="B55" s="23"/>
      <c r="C55" s="26">
        <f>G43</f>
        <v>230</v>
      </c>
      <c r="D55" s="27">
        <f>G43/D43</f>
        <v>0.7076923077</v>
      </c>
      <c r="E55" s="22">
        <v>273.0</v>
      </c>
      <c r="F55" s="27">
        <f>48%</f>
        <v>0.48</v>
      </c>
      <c r="K55" s="7"/>
    </row>
    <row r="56">
      <c r="A56" s="22" t="s">
        <v>119</v>
      </c>
      <c r="B56" s="23"/>
      <c r="C56" s="22">
        <f>E43</f>
        <v>149</v>
      </c>
      <c r="D56" s="27">
        <f>C56/D43</f>
        <v>0.4584615385</v>
      </c>
      <c r="E56" s="22">
        <v>207.0</v>
      </c>
      <c r="F56" s="27">
        <f>37%</f>
        <v>0.37</v>
      </c>
      <c r="K56" s="7"/>
    </row>
    <row r="91">
      <c r="F91" s="7"/>
      <c r="G91" s="8"/>
      <c r="H91" s="7"/>
      <c r="J91" s="7"/>
      <c r="L91" s="7"/>
    </row>
    <row r="92">
      <c r="F92" s="7"/>
      <c r="G92" s="8"/>
      <c r="H92" s="7"/>
      <c r="J92" s="7"/>
      <c r="L92" s="7"/>
    </row>
    <row r="94">
      <c r="F94" s="7"/>
      <c r="H94" s="7"/>
      <c r="J94" s="19"/>
      <c r="L94" s="7"/>
    </row>
  </sheetData>
  <mergeCells count="1">
    <mergeCell ref="A52:B52"/>
  </mergeCells>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2.88"/>
    <col customWidth="1" min="3" max="3" width="16.75"/>
    <col customWidth="1" min="5" max="5" width="16.25"/>
    <col customWidth="1" min="6" max="6" width="18.0"/>
    <col customWidth="1" min="7" max="7" width="16.63"/>
  </cols>
  <sheetData>
    <row r="1">
      <c r="A1" s="41" t="s">
        <v>153</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A2" s="45">
        <v>45790.0</v>
      </c>
      <c r="B2" s="46" t="s">
        <v>369</v>
      </c>
      <c r="C2" s="1">
        <v>1.0</v>
      </c>
      <c r="D2" s="1">
        <v>1.0</v>
      </c>
      <c r="F2" s="1">
        <v>1.0</v>
      </c>
      <c r="G2" s="1">
        <v>0.0</v>
      </c>
    </row>
    <row r="3">
      <c r="A3" s="45">
        <v>45790.0</v>
      </c>
      <c r="B3" s="46" t="s">
        <v>370</v>
      </c>
      <c r="C3" s="1">
        <v>0.0</v>
      </c>
      <c r="D3" s="1">
        <v>1.0</v>
      </c>
      <c r="F3" s="1">
        <v>0.0</v>
      </c>
      <c r="G3" s="1">
        <v>0.0</v>
      </c>
    </row>
    <row r="4">
      <c r="A4" s="45">
        <v>45797.0</v>
      </c>
      <c r="B4" s="46" t="s">
        <v>371</v>
      </c>
      <c r="C4" s="1">
        <v>0.0</v>
      </c>
      <c r="D4" s="1">
        <v>1.0</v>
      </c>
      <c r="F4" s="1">
        <v>0.0</v>
      </c>
      <c r="G4" s="1">
        <v>0.0</v>
      </c>
    </row>
    <row r="5">
      <c r="A5" s="45">
        <v>45799.0</v>
      </c>
      <c r="B5" s="46" t="s">
        <v>372</v>
      </c>
      <c r="C5" s="1">
        <v>1.0</v>
      </c>
      <c r="D5" s="1">
        <v>1.0</v>
      </c>
      <c r="F5" s="1">
        <v>1.0</v>
      </c>
      <c r="G5" s="1">
        <v>0.0</v>
      </c>
    </row>
    <row r="6">
      <c r="A6" s="45">
        <v>45810.0</v>
      </c>
      <c r="B6" s="46" t="s">
        <v>373</v>
      </c>
      <c r="C6" s="1">
        <v>1.0</v>
      </c>
      <c r="D6" s="1">
        <v>1.0</v>
      </c>
      <c r="F6" s="1">
        <v>1.0</v>
      </c>
      <c r="G6" s="1">
        <v>0.0</v>
      </c>
    </row>
    <row r="7">
      <c r="A7" s="45">
        <v>45821.0</v>
      </c>
      <c r="B7" s="46" t="s">
        <v>374</v>
      </c>
      <c r="C7" s="1">
        <v>1.0</v>
      </c>
      <c r="D7" s="1">
        <v>1.0</v>
      </c>
      <c r="F7" s="1">
        <v>1.0</v>
      </c>
      <c r="G7" s="1">
        <v>0.0</v>
      </c>
    </row>
    <row r="8">
      <c r="A8" s="45">
        <v>45824.0</v>
      </c>
      <c r="B8" s="46" t="s">
        <v>375</v>
      </c>
      <c r="C8" s="1">
        <v>1.0</v>
      </c>
      <c r="D8" s="1">
        <v>1.0</v>
      </c>
      <c r="F8" s="1">
        <v>1.0</v>
      </c>
      <c r="G8" s="1">
        <v>0.0</v>
      </c>
    </row>
    <row r="9">
      <c r="A9" s="45">
        <v>45824.0</v>
      </c>
      <c r="B9" s="46" t="s">
        <v>376</v>
      </c>
      <c r="C9" s="1">
        <v>0.0</v>
      </c>
      <c r="D9" s="1">
        <v>1.0</v>
      </c>
      <c r="F9" s="1">
        <v>0.0</v>
      </c>
      <c r="G9" s="1">
        <v>0.0</v>
      </c>
    </row>
    <row r="10">
      <c r="A10" s="45">
        <v>45833.0</v>
      </c>
      <c r="B10" s="46" t="s">
        <v>377</v>
      </c>
      <c r="C10" s="1">
        <v>0.0</v>
      </c>
      <c r="D10" s="1">
        <v>0.0</v>
      </c>
      <c r="F10" s="1">
        <v>0.0</v>
      </c>
      <c r="G10" s="1">
        <v>1.0</v>
      </c>
    </row>
    <row r="11">
      <c r="A11" s="45"/>
      <c r="B11" s="54"/>
    </row>
    <row r="12">
      <c r="A12" s="45"/>
      <c r="B12" s="50"/>
    </row>
    <row r="13">
      <c r="A13" s="45"/>
      <c r="B13" s="50"/>
    </row>
    <row r="14">
      <c r="B14" s="50"/>
    </row>
    <row r="15">
      <c r="A15" s="96"/>
      <c r="B15" s="50"/>
    </row>
    <row r="16">
      <c r="A16" s="45"/>
      <c r="B16" s="50"/>
    </row>
    <row r="17">
      <c r="A17" s="45"/>
      <c r="B17" s="50"/>
    </row>
    <row r="18">
      <c r="B18" s="50"/>
    </row>
    <row r="19">
      <c r="A19" s="45"/>
      <c r="B19" s="50"/>
    </row>
    <row r="20">
      <c r="A20" s="45"/>
      <c r="B20" s="50"/>
    </row>
    <row r="21">
      <c r="A21" s="45"/>
      <c r="B21" s="50"/>
    </row>
    <row r="22">
      <c r="A22" s="45"/>
      <c r="B22" s="89"/>
    </row>
    <row r="23">
      <c r="A23" s="45"/>
      <c r="B23" s="50"/>
    </row>
    <row r="24">
      <c r="A24" s="45"/>
      <c r="B24" s="50"/>
    </row>
    <row r="25">
      <c r="A25" s="45"/>
      <c r="B25" s="89"/>
    </row>
    <row r="26">
      <c r="A26" s="45"/>
      <c r="B26" s="50"/>
    </row>
    <row r="27">
      <c r="A27" s="45"/>
      <c r="B27" s="50"/>
    </row>
    <row r="28">
      <c r="A28" s="45"/>
      <c r="B28" s="50"/>
    </row>
    <row r="29">
      <c r="B29" s="50"/>
    </row>
    <row r="30">
      <c r="A30" s="45"/>
      <c r="B30" s="50"/>
    </row>
    <row r="31">
      <c r="A31" s="45"/>
      <c r="B31" s="50"/>
    </row>
    <row r="32">
      <c r="A32" s="45"/>
      <c r="B32" s="50"/>
    </row>
    <row r="70">
      <c r="A70" s="56" t="s">
        <v>144</v>
      </c>
      <c r="B70" s="10"/>
      <c r="C70" s="6">
        <f>COUNTA(B2:B69)</f>
        <v>9</v>
      </c>
    </row>
    <row r="71">
      <c r="A71" s="49"/>
    </row>
    <row r="72">
      <c r="A72" s="56" t="s">
        <v>145</v>
      </c>
      <c r="B72" s="10"/>
      <c r="C72" s="6">
        <f>SUM(C2:C69)</f>
        <v>5</v>
      </c>
    </row>
    <row r="73">
      <c r="A73" s="57" t="s">
        <v>146</v>
      </c>
      <c r="C73" s="7">
        <f>C72/C70</f>
        <v>0.5555555556</v>
      </c>
    </row>
    <row r="74">
      <c r="A74" s="56" t="s">
        <v>147</v>
      </c>
      <c r="B74" s="10"/>
      <c r="C74" s="6" t="str">
        <f>SUM(#REF!)</f>
        <v>#REF!</v>
      </c>
    </row>
    <row r="75">
      <c r="A75" s="58"/>
    </row>
    <row r="76">
      <c r="A76" s="59" t="s">
        <v>148</v>
      </c>
      <c r="B76" s="10"/>
      <c r="C76" s="6" t="str">
        <f>C70-C78</f>
        <v>#REF!</v>
      </c>
    </row>
    <row r="77">
      <c r="A77" s="60" t="s">
        <v>146</v>
      </c>
      <c r="C77" s="7" t="str">
        <f>C76/C70</f>
        <v>#REF!</v>
      </c>
    </row>
    <row r="78">
      <c r="A78" s="56" t="s">
        <v>149</v>
      </c>
      <c r="B78" s="10"/>
      <c r="C78" s="6" t="str">
        <f>C72+C74</f>
        <v>#REF!</v>
      </c>
    </row>
    <row r="79">
      <c r="A79" s="60" t="s">
        <v>146</v>
      </c>
      <c r="C79" s="19"/>
    </row>
    <row r="80">
      <c r="A80" s="61" t="s">
        <v>150</v>
      </c>
      <c r="C80" s="8">
        <f>SUM(D2:D83)</f>
        <v>8</v>
      </c>
    </row>
    <row r="81">
      <c r="A81" s="61"/>
      <c r="B81" s="60" t="s">
        <v>146</v>
      </c>
      <c r="C81" s="62">
        <f>C80/C70</f>
        <v>0.8888888889</v>
      </c>
    </row>
    <row r="82">
      <c r="A82" s="4" t="s">
        <v>151</v>
      </c>
      <c r="C82" s="6">
        <f>SUM(F2:F83)</f>
        <v>5</v>
      </c>
    </row>
    <row r="83">
      <c r="A83" s="60" t="s">
        <v>146</v>
      </c>
      <c r="C83" s="19">
        <f>C82/C70</f>
        <v>0.5555555556</v>
      </c>
    </row>
    <row r="84">
      <c r="A84" s="4" t="s">
        <v>152</v>
      </c>
      <c r="C84" s="6">
        <f>SUM(G2:G70)</f>
        <v>1</v>
      </c>
    </row>
    <row r="85">
      <c r="A85" s="60" t="s">
        <v>146</v>
      </c>
      <c r="C85" s="7">
        <f>C84/C70</f>
        <v>0.1111111111</v>
      </c>
    </row>
    <row r="115">
      <c r="B115" s="91" t="s">
        <v>378</v>
      </c>
    </row>
    <row r="117">
      <c r="A117" s="1" t="s">
        <v>354</v>
      </c>
      <c r="B117" s="1" t="s">
        <v>368</v>
      </c>
    </row>
    <row r="118">
      <c r="A118" s="1" t="s">
        <v>356</v>
      </c>
      <c r="B118" s="1" t="s">
        <v>368</v>
      </c>
    </row>
  </sheetData>
  <mergeCells count="8">
    <mergeCell ref="A71:B71"/>
    <mergeCell ref="A73:B73"/>
    <mergeCell ref="A75:B75"/>
    <mergeCell ref="A77:B77"/>
    <mergeCell ref="A79:B79"/>
    <mergeCell ref="A80:B80"/>
    <mergeCell ref="A83:B83"/>
    <mergeCell ref="A85:B85"/>
  </mergeCells>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9.0"/>
    <col customWidth="1" min="3" max="3" width="16.63"/>
    <col customWidth="1" min="5" max="5" width="14.25"/>
    <col customWidth="1" min="6" max="7" width="14.13"/>
  </cols>
  <sheetData>
    <row r="1">
      <c r="A1" s="41" t="s">
        <v>153</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A2" s="82" t="s">
        <v>209</v>
      </c>
    </row>
    <row r="3">
      <c r="A3" s="45">
        <v>45835.0</v>
      </c>
      <c r="B3" s="46" t="s">
        <v>379</v>
      </c>
      <c r="C3" s="1">
        <v>1.0</v>
      </c>
      <c r="D3" s="1">
        <v>0.0</v>
      </c>
      <c r="F3" s="1">
        <v>0.0</v>
      </c>
      <c r="G3" s="1">
        <v>0.0</v>
      </c>
    </row>
    <row r="4">
      <c r="A4" s="45">
        <v>45835.0</v>
      </c>
      <c r="B4" s="46" t="s">
        <v>380</v>
      </c>
      <c r="C4" s="1">
        <v>1.0</v>
      </c>
      <c r="D4" s="1">
        <v>0.0</v>
      </c>
      <c r="F4" s="1">
        <v>0.0</v>
      </c>
      <c r="G4" s="1">
        <v>0.0</v>
      </c>
    </row>
    <row r="5">
      <c r="A5" s="45"/>
      <c r="B5" s="50"/>
    </row>
    <row r="6">
      <c r="A6" s="45"/>
      <c r="B6" s="50"/>
    </row>
    <row r="7">
      <c r="A7" s="45"/>
      <c r="B7" s="50"/>
    </row>
    <row r="8">
      <c r="A8" s="45"/>
      <c r="B8" s="46"/>
    </row>
    <row r="9">
      <c r="A9" s="45"/>
      <c r="B9" s="50"/>
    </row>
    <row r="10">
      <c r="A10" s="45"/>
      <c r="B10" s="50"/>
    </row>
    <row r="11">
      <c r="A11" s="45"/>
      <c r="B11" s="50"/>
    </row>
    <row r="12">
      <c r="A12" s="45"/>
      <c r="B12" s="50"/>
    </row>
    <row r="13">
      <c r="A13" s="45"/>
      <c r="B13" s="50"/>
    </row>
    <row r="14">
      <c r="A14" s="45"/>
      <c r="B14" s="50"/>
    </row>
    <row r="15">
      <c r="B15" s="50"/>
    </row>
    <row r="16">
      <c r="A16" s="45"/>
      <c r="B16" s="50"/>
    </row>
    <row r="17">
      <c r="A17" s="45"/>
      <c r="B17" s="50"/>
    </row>
    <row r="18">
      <c r="A18" s="45"/>
      <c r="B18" s="50"/>
    </row>
    <row r="19">
      <c r="A19" s="45"/>
      <c r="B19" s="50"/>
      <c r="H19" s="55"/>
    </row>
    <row r="20">
      <c r="A20" s="45"/>
      <c r="B20" s="50"/>
    </row>
    <row r="70">
      <c r="A70" s="56" t="s">
        <v>144</v>
      </c>
      <c r="B70" s="10"/>
      <c r="C70" s="6">
        <f>COUNTA(B2:B69)</f>
        <v>2</v>
      </c>
    </row>
    <row r="71">
      <c r="A71" s="49"/>
    </row>
    <row r="72">
      <c r="A72" s="56" t="s">
        <v>145</v>
      </c>
      <c r="B72" s="10"/>
      <c r="C72" s="6">
        <f>SUM(C2:C69)</f>
        <v>2</v>
      </c>
    </row>
    <row r="73">
      <c r="A73" s="57" t="s">
        <v>146</v>
      </c>
      <c r="C73" s="7">
        <f>C72/C70</f>
        <v>1</v>
      </c>
    </row>
    <row r="74">
      <c r="A74" s="56" t="s">
        <v>147</v>
      </c>
      <c r="B74" s="10"/>
      <c r="C74" s="6" t="str">
        <f>SUM(#REF!)</f>
        <v>#REF!</v>
      </c>
    </row>
    <row r="75">
      <c r="A75" s="58"/>
    </row>
    <row r="76">
      <c r="A76" s="59" t="s">
        <v>148</v>
      </c>
      <c r="B76" s="10"/>
      <c r="C76" s="6" t="str">
        <f>C70-C78</f>
        <v>#REF!</v>
      </c>
    </row>
    <row r="77">
      <c r="A77" s="60" t="s">
        <v>146</v>
      </c>
      <c r="C77" s="7" t="str">
        <f>C76/C70</f>
        <v>#REF!</v>
      </c>
    </row>
    <row r="78">
      <c r="A78" s="56" t="s">
        <v>149</v>
      </c>
      <c r="B78" s="10"/>
      <c r="C78" s="6" t="str">
        <f>C72+C74</f>
        <v>#REF!</v>
      </c>
    </row>
    <row r="79">
      <c r="A79" s="60" t="s">
        <v>146</v>
      </c>
      <c r="C79" s="19"/>
    </row>
    <row r="80">
      <c r="A80" s="61" t="s">
        <v>150</v>
      </c>
      <c r="C80" s="8">
        <f>SUM(D2:D83)</f>
        <v>0</v>
      </c>
    </row>
    <row r="81">
      <c r="A81" s="61"/>
      <c r="B81" s="60" t="s">
        <v>146</v>
      </c>
      <c r="C81" s="62">
        <f>C80/C70</f>
        <v>0</v>
      </c>
    </row>
    <row r="82">
      <c r="A82" s="4" t="s">
        <v>151</v>
      </c>
      <c r="C82" s="6">
        <f>SUM(F2:F83)</f>
        <v>0</v>
      </c>
    </row>
    <row r="83">
      <c r="A83" s="60" t="s">
        <v>146</v>
      </c>
      <c r="C83" s="19">
        <f>C82/C70</f>
        <v>0</v>
      </c>
    </row>
    <row r="84">
      <c r="A84" s="4" t="s">
        <v>152</v>
      </c>
      <c r="C84" s="6">
        <f>SUM(G2:G70)</f>
        <v>0</v>
      </c>
    </row>
    <row r="85">
      <c r="A85" s="60" t="s">
        <v>146</v>
      </c>
      <c r="C85" s="7">
        <f>C84/C70</f>
        <v>0</v>
      </c>
    </row>
    <row r="110">
      <c r="B110" s="91" t="s">
        <v>378</v>
      </c>
    </row>
    <row r="112">
      <c r="A112" s="1" t="s">
        <v>354</v>
      </c>
      <c r="B112" s="1" t="s">
        <v>368</v>
      </c>
    </row>
    <row r="113">
      <c r="A113" s="1" t="s">
        <v>356</v>
      </c>
      <c r="B113" s="1" t="s">
        <v>381</v>
      </c>
    </row>
    <row r="115">
      <c r="B115" s="92" t="s">
        <v>382</v>
      </c>
    </row>
    <row r="116">
      <c r="A116" s="45">
        <v>45674.0</v>
      </c>
      <c r="B116" s="1" t="s">
        <v>383</v>
      </c>
    </row>
  </sheetData>
  <mergeCells count="8">
    <mergeCell ref="A71:B71"/>
    <mergeCell ref="A73:B73"/>
    <mergeCell ref="A75:B75"/>
    <mergeCell ref="A77:B77"/>
    <mergeCell ref="A79:B79"/>
    <mergeCell ref="A80:B80"/>
    <mergeCell ref="A83:B83"/>
    <mergeCell ref="A85:B85"/>
  </mergeCells>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5.13"/>
    <col customWidth="1" min="3" max="3" width="14.63"/>
    <col customWidth="1" min="5" max="5" width="16.13"/>
    <col customWidth="1" min="6" max="6" width="14.0"/>
    <col customWidth="1" min="7" max="7" width="14.88"/>
  </cols>
  <sheetData>
    <row r="1">
      <c r="A1" s="41" t="s">
        <v>153</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A2" s="82" t="s">
        <v>190</v>
      </c>
    </row>
    <row r="3">
      <c r="A3" s="68">
        <v>45784.0</v>
      </c>
      <c r="B3" s="46" t="s">
        <v>384</v>
      </c>
      <c r="C3" s="1">
        <v>0.0</v>
      </c>
      <c r="D3" s="1">
        <v>0.0</v>
      </c>
      <c r="F3" s="1">
        <v>0.0</v>
      </c>
      <c r="G3" s="1">
        <v>1.0</v>
      </c>
    </row>
    <row r="4">
      <c r="A4" s="45">
        <v>45784.0</v>
      </c>
      <c r="B4" s="46" t="s">
        <v>385</v>
      </c>
      <c r="C4" s="1">
        <v>0.0</v>
      </c>
      <c r="D4" s="1">
        <v>0.0</v>
      </c>
      <c r="F4" s="1">
        <v>0.0</v>
      </c>
      <c r="G4" s="1">
        <v>1.0</v>
      </c>
    </row>
    <row r="5">
      <c r="A5" s="94">
        <v>45784.0</v>
      </c>
      <c r="B5" s="46" t="s">
        <v>386</v>
      </c>
      <c r="C5" s="1">
        <v>0.0</v>
      </c>
      <c r="D5" s="1">
        <v>0.0</v>
      </c>
      <c r="F5" s="1">
        <v>0.0</v>
      </c>
      <c r="G5" s="1">
        <v>1.0</v>
      </c>
    </row>
    <row r="6">
      <c r="A6" s="1" t="s">
        <v>387</v>
      </c>
      <c r="B6" s="46" t="s">
        <v>388</v>
      </c>
      <c r="C6" s="1">
        <v>0.0</v>
      </c>
      <c r="D6" s="1">
        <v>1.0</v>
      </c>
      <c r="F6" s="1">
        <v>0.0</v>
      </c>
      <c r="G6" s="1">
        <v>0.0</v>
      </c>
    </row>
    <row r="7">
      <c r="A7" s="45">
        <v>45810.0</v>
      </c>
      <c r="B7" s="46" t="s">
        <v>389</v>
      </c>
      <c r="C7" s="1">
        <v>0.0</v>
      </c>
      <c r="D7" s="1">
        <v>1.0</v>
      </c>
      <c r="F7" s="1">
        <v>0.0</v>
      </c>
      <c r="G7" s="1">
        <v>0.0</v>
      </c>
    </row>
    <row r="8">
      <c r="A8" s="45"/>
      <c r="B8" s="50"/>
    </row>
    <row r="9">
      <c r="A9" s="45"/>
      <c r="B9" s="50"/>
    </row>
    <row r="10">
      <c r="A10" s="45"/>
      <c r="B10" s="50"/>
    </row>
    <row r="11">
      <c r="A11" s="45"/>
      <c r="B11" s="50"/>
    </row>
    <row r="12">
      <c r="A12" s="45"/>
      <c r="B12" s="89"/>
    </row>
    <row r="13">
      <c r="A13" s="45"/>
      <c r="B13" s="50"/>
    </row>
    <row r="14">
      <c r="A14" s="45"/>
      <c r="B14" s="50"/>
    </row>
    <row r="15">
      <c r="A15" s="45"/>
      <c r="B15" s="50"/>
    </row>
    <row r="16">
      <c r="A16" s="45"/>
      <c r="B16" s="50"/>
    </row>
    <row r="17">
      <c r="A17" s="45"/>
      <c r="B17" s="50"/>
    </row>
    <row r="18">
      <c r="A18" s="45"/>
      <c r="B18" s="50"/>
    </row>
    <row r="19">
      <c r="A19" s="45"/>
      <c r="B19" s="50"/>
    </row>
    <row r="20">
      <c r="B20" s="50"/>
    </row>
    <row r="21">
      <c r="A21" s="45"/>
      <c r="B21" s="50"/>
    </row>
    <row r="22">
      <c r="B22" s="50"/>
    </row>
    <row r="23">
      <c r="A23" s="45"/>
      <c r="B23" s="50"/>
    </row>
    <row r="24">
      <c r="A24" s="45"/>
      <c r="B24" s="50"/>
    </row>
    <row r="25">
      <c r="A25" s="45"/>
      <c r="B25" s="50"/>
    </row>
    <row r="26">
      <c r="A26" s="45"/>
      <c r="B26" s="50"/>
    </row>
    <row r="27">
      <c r="A27" s="45"/>
      <c r="B27" s="50"/>
    </row>
    <row r="28">
      <c r="B28" s="50"/>
      <c r="H28" s="55"/>
    </row>
    <row r="29">
      <c r="B29" s="86"/>
    </row>
    <row r="37">
      <c r="D37" s="1" t="s">
        <v>153</v>
      </c>
      <c r="F37" s="1" t="s">
        <v>153</v>
      </c>
      <c r="G37" s="1" t="s">
        <v>153</v>
      </c>
    </row>
    <row r="70">
      <c r="A70" s="56" t="s">
        <v>144</v>
      </c>
      <c r="B70" s="10"/>
      <c r="C70" s="6">
        <f>COUNTA(B2:B69)</f>
        <v>5</v>
      </c>
    </row>
    <row r="71">
      <c r="A71" s="49"/>
    </row>
    <row r="72">
      <c r="A72" s="56" t="s">
        <v>145</v>
      </c>
      <c r="B72" s="10"/>
      <c r="C72" s="6">
        <f>SUM(C2:C69)</f>
        <v>0</v>
      </c>
    </row>
    <row r="73">
      <c r="A73" s="57" t="s">
        <v>146</v>
      </c>
      <c r="C73" s="7">
        <f>C72/C70</f>
        <v>0</v>
      </c>
    </row>
    <row r="74">
      <c r="A74" s="56" t="s">
        <v>147</v>
      </c>
      <c r="B74" s="10"/>
      <c r="C74" s="6" t="str">
        <f>SUM(#REF!)</f>
        <v>#REF!</v>
      </c>
    </row>
    <row r="75">
      <c r="A75" s="58"/>
    </row>
    <row r="76">
      <c r="A76" s="59" t="s">
        <v>148</v>
      </c>
      <c r="B76" s="10"/>
      <c r="C76" s="6" t="str">
        <f>C70-C78</f>
        <v>#REF!</v>
      </c>
    </row>
    <row r="77">
      <c r="A77" s="60" t="s">
        <v>146</v>
      </c>
      <c r="C77" s="7" t="str">
        <f>C76/C70</f>
        <v>#REF!</v>
      </c>
    </row>
    <row r="78">
      <c r="A78" s="56" t="s">
        <v>149</v>
      </c>
      <c r="B78" s="10"/>
      <c r="C78" s="6" t="str">
        <f>C72+C74</f>
        <v>#REF!</v>
      </c>
    </row>
    <row r="79">
      <c r="A79" s="60" t="s">
        <v>146</v>
      </c>
      <c r="C79" s="19"/>
    </row>
    <row r="80">
      <c r="A80" s="61" t="s">
        <v>150</v>
      </c>
      <c r="C80" s="8">
        <f>SUM(D2:D83)</f>
        <v>2</v>
      </c>
    </row>
    <row r="81">
      <c r="A81" s="61"/>
      <c r="B81" s="60" t="s">
        <v>146</v>
      </c>
      <c r="C81" s="62">
        <f>C80/C70</f>
        <v>0.4</v>
      </c>
    </row>
    <row r="82">
      <c r="A82" s="4" t="s">
        <v>151</v>
      </c>
      <c r="C82" s="6">
        <f>SUM(F2:F83)</f>
        <v>0</v>
      </c>
    </row>
    <row r="83">
      <c r="A83" s="60" t="s">
        <v>146</v>
      </c>
      <c r="C83" s="19">
        <f>C82/C70</f>
        <v>0</v>
      </c>
    </row>
    <row r="84">
      <c r="A84" s="4" t="s">
        <v>152</v>
      </c>
      <c r="C84" s="6">
        <f>SUM(G2:G70)</f>
        <v>3</v>
      </c>
    </row>
    <row r="85">
      <c r="A85" s="60" t="s">
        <v>146</v>
      </c>
      <c r="C85" s="7">
        <f>C84/C70</f>
        <v>0.6</v>
      </c>
    </row>
    <row r="119">
      <c r="B119" s="91" t="s">
        <v>378</v>
      </c>
    </row>
    <row r="121">
      <c r="A121" s="1" t="s">
        <v>354</v>
      </c>
      <c r="B121" s="1" t="s">
        <v>390</v>
      </c>
    </row>
    <row r="124">
      <c r="B124" s="92" t="s">
        <v>391</v>
      </c>
    </row>
    <row r="125">
      <c r="A125" s="45">
        <v>45686.0</v>
      </c>
      <c r="B125" s="50" t="s">
        <v>392</v>
      </c>
      <c r="C125" s="1" t="s">
        <v>153</v>
      </c>
    </row>
    <row r="126">
      <c r="A126" s="1" t="s">
        <v>393</v>
      </c>
      <c r="B126" s="1" t="s">
        <v>394</v>
      </c>
      <c r="C126" s="93" t="s">
        <v>395</v>
      </c>
    </row>
    <row r="127">
      <c r="A127" s="45">
        <v>45722.0</v>
      </c>
      <c r="B127" s="1" t="s">
        <v>396</v>
      </c>
      <c r="C127" s="93" t="s">
        <v>397</v>
      </c>
    </row>
  </sheetData>
  <mergeCells count="8">
    <mergeCell ref="A71:B71"/>
    <mergeCell ref="A73:B73"/>
    <mergeCell ref="A75:B75"/>
    <mergeCell ref="A77:B77"/>
    <mergeCell ref="A79:B79"/>
    <mergeCell ref="A80:B80"/>
    <mergeCell ref="A83:B83"/>
    <mergeCell ref="A85:B85"/>
  </mergeCells>
  <hyperlinks>
    <hyperlink r:id="rId1" ref="C126"/>
    <hyperlink r:id="rId2" ref="C127"/>
  </hyperlinks>
  <drawing r:id="rId3"/>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1.88"/>
    <col customWidth="1" min="3" max="3" width="16.25"/>
    <col customWidth="1" min="5" max="5" width="14.5"/>
    <col customWidth="1" min="6" max="6" width="15.38"/>
    <col customWidth="1" min="7" max="7" width="16.88"/>
  </cols>
  <sheetData>
    <row r="1">
      <c r="A1" s="41" t="s">
        <v>153</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A2" s="1" t="s">
        <v>398</v>
      </c>
      <c r="B2" s="46" t="s">
        <v>399</v>
      </c>
      <c r="C2" s="1">
        <v>0.0</v>
      </c>
      <c r="D2" s="1">
        <v>0.0</v>
      </c>
      <c r="F2" s="1">
        <v>0.0</v>
      </c>
      <c r="G2" s="1">
        <v>1.0</v>
      </c>
      <c r="H2" s="1"/>
    </row>
    <row r="3">
      <c r="A3" s="45">
        <v>45792.0</v>
      </c>
      <c r="B3" s="46" t="s">
        <v>400</v>
      </c>
      <c r="C3" s="1">
        <v>0.0</v>
      </c>
      <c r="D3" s="1">
        <v>0.0</v>
      </c>
      <c r="F3" s="1">
        <v>0.0</v>
      </c>
      <c r="G3" s="1">
        <v>1.0</v>
      </c>
    </row>
    <row r="4">
      <c r="A4" s="45">
        <v>45812.0</v>
      </c>
      <c r="B4" s="46" t="s">
        <v>401</v>
      </c>
      <c r="C4" s="1">
        <v>0.0</v>
      </c>
      <c r="D4" s="1">
        <v>0.0</v>
      </c>
      <c r="F4" s="1">
        <v>0.0</v>
      </c>
      <c r="G4" s="1">
        <v>1.0</v>
      </c>
    </row>
    <row r="5">
      <c r="A5" s="45">
        <v>45835.0</v>
      </c>
      <c r="B5" s="46" t="s">
        <v>402</v>
      </c>
      <c r="C5" s="1">
        <v>1.0</v>
      </c>
      <c r="D5" s="1">
        <v>0.0</v>
      </c>
      <c r="F5" s="1">
        <v>0.0</v>
      </c>
      <c r="G5" s="1">
        <v>0.0</v>
      </c>
    </row>
    <row r="6">
      <c r="A6" s="45"/>
      <c r="B6" s="86"/>
    </row>
    <row r="7">
      <c r="A7" s="45"/>
      <c r="B7" s="50"/>
    </row>
    <row r="8">
      <c r="A8" s="45"/>
      <c r="B8" s="50"/>
    </row>
    <row r="9">
      <c r="A9" s="45"/>
      <c r="B9" s="50"/>
    </row>
    <row r="10">
      <c r="A10" s="45"/>
      <c r="B10" s="46"/>
    </row>
    <row r="11">
      <c r="A11" s="45"/>
      <c r="B11" s="50"/>
    </row>
    <row r="12">
      <c r="A12" s="45"/>
      <c r="B12" s="46"/>
    </row>
    <row r="13">
      <c r="A13" s="45"/>
      <c r="B13" s="50"/>
    </row>
    <row r="14">
      <c r="A14" s="45"/>
      <c r="B14" s="46"/>
    </row>
    <row r="15">
      <c r="A15" s="94"/>
      <c r="B15" s="46"/>
    </row>
    <row r="16">
      <c r="A16" s="45"/>
      <c r="B16" s="50"/>
    </row>
    <row r="17">
      <c r="A17" s="45"/>
      <c r="B17" s="50"/>
    </row>
    <row r="18">
      <c r="A18" s="45"/>
      <c r="B18" s="50"/>
    </row>
    <row r="19">
      <c r="A19" s="45"/>
      <c r="B19" s="50"/>
    </row>
    <row r="20">
      <c r="A20" s="45"/>
      <c r="B20" s="50"/>
    </row>
    <row r="21">
      <c r="A21" s="45"/>
      <c r="B21" s="50"/>
    </row>
    <row r="22">
      <c r="A22" s="45"/>
      <c r="B22" s="50"/>
    </row>
    <row r="23">
      <c r="A23" s="45"/>
      <c r="B23" s="89"/>
    </row>
    <row r="24">
      <c r="A24" s="45"/>
      <c r="B24" s="50"/>
    </row>
    <row r="25">
      <c r="A25" s="45"/>
      <c r="B25" s="50"/>
    </row>
    <row r="26">
      <c r="A26" s="45"/>
      <c r="B26" s="50"/>
    </row>
    <row r="27">
      <c r="A27" s="45"/>
      <c r="B27" s="50"/>
    </row>
    <row r="28">
      <c r="A28" s="45"/>
      <c r="B28" s="50"/>
    </row>
    <row r="29">
      <c r="A29" s="45"/>
      <c r="B29" s="50"/>
    </row>
    <row r="30">
      <c r="A30" s="45"/>
      <c r="B30" s="50"/>
    </row>
    <row r="71">
      <c r="A71" s="56" t="s">
        <v>144</v>
      </c>
      <c r="B71" s="10"/>
      <c r="C71" s="6">
        <f>COUNTA(B3:B70)</f>
        <v>3</v>
      </c>
    </row>
    <row r="72">
      <c r="A72" s="49"/>
    </row>
    <row r="73">
      <c r="A73" s="56" t="s">
        <v>145</v>
      </c>
      <c r="B73" s="10"/>
      <c r="C73" s="6">
        <f>SUM(C3:C70)</f>
        <v>1</v>
      </c>
    </row>
    <row r="74">
      <c r="A74" s="57" t="s">
        <v>146</v>
      </c>
      <c r="C74" s="7">
        <f>C73/C71</f>
        <v>0.3333333333</v>
      </c>
    </row>
    <row r="75">
      <c r="A75" s="56" t="s">
        <v>147</v>
      </c>
      <c r="B75" s="10"/>
      <c r="C75" s="6" t="str">
        <f>SUM(#REF!)</f>
        <v>#REF!</v>
      </c>
    </row>
    <row r="76">
      <c r="A76" s="58"/>
    </row>
    <row r="77">
      <c r="A77" s="59" t="s">
        <v>148</v>
      </c>
      <c r="B77" s="10"/>
      <c r="C77" s="6" t="str">
        <f>C71-C79</f>
        <v>#REF!</v>
      </c>
    </row>
    <row r="78">
      <c r="A78" s="60" t="s">
        <v>146</v>
      </c>
      <c r="C78" s="7" t="str">
        <f>C77/C71</f>
        <v>#REF!</v>
      </c>
    </row>
    <row r="79">
      <c r="A79" s="56" t="s">
        <v>149</v>
      </c>
      <c r="B79" s="10"/>
      <c r="C79" s="6" t="str">
        <f>C73+C75</f>
        <v>#REF!</v>
      </c>
    </row>
    <row r="80">
      <c r="A80" s="60" t="s">
        <v>146</v>
      </c>
      <c r="C80" s="19"/>
    </row>
    <row r="81">
      <c r="A81" s="61" t="s">
        <v>150</v>
      </c>
      <c r="C81" s="8">
        <f>SUM(D3:D84)</f>
        <v>0</v>
      </c>
    </row>
    <row r="82">
      <c r="A82" s="61"/>
      <c r="B82" s="60" t="s">
        <v>146</v>
      </c>
      <c r="C82" s="62">
        <f>C81/C71</f>
        <v>0</v>
      </c>
    </row>
    <row r="83">
      <c r="A83" s="4" t="s">
        <v>151</v>
      </c>
      <c r="C83" s="6">
        <f>SUM(F3:F84)</f>
        <v>0</v>
      </c>
    </row>
    <row r="84">
      <c r="A84" s="60" t="s">
        <v>146</v>
      </c>
      <c r="C84" s="19">
        <f>C83/C71</f>
        <v>0</v>
      </c>
    </row>
    <row r="85">
      <c r="A85" s="4" t="s">
        <v>152</v>
      </c>
      <c r="C85" s="6">
        <f>SUM(G3:G71)</f>
        <v>2</v>
      </c>
    </row>
    <row r="86">
      <c r="A86" s="60" t="s">
        <v>146</v>
      </c>
      <c r="C86" s="7">
        <f>C85/C71</f>
        <v>0.6666666667</v>
      </c>
    </row>
    <row r="115">
      <c r="B115" s="91" t="s">
        <v>403</v>
      </c>
    </row>
    <row r="117">
      <c r="A117" s="1" t="s">
        <v>354</v>
      </c>
      <c r="B117" s="1" t="s">
        <v>355</v>
      </c>
    </row>
  </sheetData>
  <mergeCells count="8">
    <mergeCell ref="A72:B72"/>
    <mergeCell ref="A74:B74"/>
    <mergeCell ref="A76:B76"/>
    <mergeCell ref="A78:B78"/>
    <mergeCell ref="A80:B80"/>
    <mergeCell ref="A81:B81"/>
    <mergeCell ref="A84:B84"/>
    <mergeCell ref="A86:B86"/>
  </mergeCells>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6.38"/>
    <col customWidth="1" min="3" max="3" width="16.63"/>
    <col customWidth="1" min="5" max="5" width="13.88"/>
    <col customWidth="1" min="6" max="7" width="14.5"/>
  </cols>
  <sheetData>
    <row r="1">
      <c r="A1" s="41" t="s">
        <v>153</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A2" s="90" t="s">
        <v>209</v>
      </c>
    </row>
    <row r="3">
      <c r="A3" s="45">
        <v>45783.0</v>
      </c>
      <c r="B3" s="86" t="s">
        <v>404</v>
      </c>
      <c r="C3" s="1">
        <v>0.0</v>
      </c>
      <c r="D3" s="1">
        <v>1.0</v>
      </c>
      <c r="F3" s="1">
        <v>0.0</v>
      </c>
      <c r="G3" s="1">
        <v>0.0</v>
      </c>
    </row>
    <row r="4">
      <c r="A4" s="45">
        <v>45784.0</v>
      </c>
      <c r="B4" s="86" t="s">
        <v>405</v>
      </c>
      <c r="C4" s="1">
        <v>0.0</v>
      </c>
      <c r="D4" s="1">
        <v>1.0</v>
      </c>
      <c r="F4" s="1">
        <v>0.0</v>
      </c>
      <c r="G4" s="1">
        <v>0.0</v>
      </c>
    </row>
    <row r="5">
      <c r="A5" s="45">
        <v>45784.0</v>
      </c>
      <c r="B5" s="86" t="s">
        <v>406</v>
      </c>
      <c r="C5" s="1">
        <v>0.0</v>
      </c>
      <c r="D5" s="1">
        <v>1.0</v>
      </c>
      <c r="F5" s="1">
        <v>0.0</v>
      </c>
      <c r="G5" s="1">
        <v>0.0</v>
      </c>
    </row>
    <row r="6">
      <c r="A6" s="45">
        <v>45784.0</v>
      </c>
      <c r="B6" s="86" t="s">
        <v>407</v>
      </c>
      <c r="C6" s="1">
        <v>0.0</v>
      </c>
      <c r="D6" s="1">
        <v>0.0</v>
      </c>
      <c r="F6" s="1">
        <v>0.0</v>
      </c>
      <c r="G6" s="1">
        <v>1.0</v>
      </c>
    </row>
    <row r="7">
      <c r="A7" s="45">
        <v>45792.0</v>
      </c>
      <c r="B7" s="86" t="s">
        <v>408</v>
      </c>
      <c r="C7" s="1">
        <v>0.0</v>
      </c>
      <c r="D7" s="1">
        <v>1.0</v>
      </c>
      <c r="F7" s="1">
        <v>0.0</v>
      </c>
      <c r="G7" s="1">
        <v>0.0</v>
      </c>
    </row>
    <row r="8">
      <c r="A8" s="45">
        <v>45792.0</v>
      </c>
      <c r="B8" s="86" t="s">
        <v>409</v>
      </c>
      <c r="C8" s="1">
        <v>0.0</v>
      </c>
      <c r="D8" s="1">
        <v>1.0</v>
      </c>
      <c r="F8" s="1">
        <v>0.0</v>
      </c>
      <c r="G8" s="1">
        <v>0.0</v>
      </c>
    </row>
    <row r="9">
      <c r="A9" s="45">
        <v>45797.0</v>
      </c>
      <c r="B9" s="97" t="s">
        <v>410</v>
      </c>
      <c r="C9" s="1">
        <v>0.0</v>
      </c>
      <c r="D9" s="1">
        <v>1.0</v>
      </c>
      <c r="F9" s="1">
        <v>0.0</v>
      </c>
      <c r="G9" s="1">
        <v>0.0</v>
      </c>
    </row>
    <row r="10">
      <c r="A10" s="45">
        <v>45797.0</v>
      </c>
      <c r="B10" s="86" t="s">
        <v>411</v>
      </c>
      <c r="C10" s="1">
        <v>0.0</v>
      </c>
      <c r="D10" s="1">
        <v>1.0</v>
      </c>
      <c r="F10" s="1">
        <v>0.0</v>
      </c>
      <c r="G10" s="1">
        <v>0.0</v>
      </c>
    </row>
    <row r="11">
      <c r="A11" s="45">
        <v>45798.0</v>
      </c>
      <c r="B11" s="86" t="s">
        <v>412</v>
      </c>
      <c r="C11" s="1">
        <v>0.0</v>
      </c>
      <c r="D11" s="1">
        <v>1.0</v>
      </c>
      <c r="F11" s="1">
        <v>0.0</v>
      </c>
      <c r="G11" s="1">
        <v>0.0</v>
      </c>
    </row>
    <row r="12">
      <c r="A12" s="45">
        <v>45798.0</v>
      </c>
      <c r="B12" s="86" t="s">
        <v>413</v>
      </c>
      <c r="C12" s="1">
        <v>0.0</v>
      </c>
      <c r="D12" s="1">
        <v>1.0</v>
      </c>
      <c r="F12" s="1">
        <v>0.0</v>
      </c>
      <c r="G12" s="1">
        <v>0.0</v>
      </c>
    </row>
    <row r="13">
      <c r="A13" s="45">
        <v>45798.0</v>
      </c>
      <c r="B13" s="86" t="s">
        <v>414</v>
      </c>
      <c r="C13" s="1">
        <v>0.0</v>
      </c>
      <c r="D13" s="1">
        <v>1.0</v>
      </c>
      <c r="F13" s="1">
        <v>0.0</v>
      </c>
      <c r="G13" s="1">
        <v>0.0</v>
      </c>
    </row>
    <row r="14">
      <c r="A14" s="45">
        <v>45800.0</v>
      </c>
      <c r="B14" s="86" t="s">
        <v>415</v>
      </c>
      <c r="C14" s="1">
        <v>0.0</v>
      </c>
      <c r="D14" s="1">
        <v>1.0</v>
      </c>
      <c r="F14" s="1">
        <v>0.0</v>
      </c>
      <c r="G14" s="1">
        <v>0.0</v>
      </c>
    </row>
    <row r="15">
      <c r="A15" s="45">
        <v>45804.0</v>
      </c>
      <c r="B15" s="86" t="s">
        <v>416</v>
      </c>
      <c r="C15" s="1">
        <v>0.0</v>
      </c>
      <c r="D15" s="1">
        <v>1.0</v>
      </c>
      <c r="F15" s="1">
        <v>0.0</v>
      </c>
      <c r="G15" s="1">
        <v>0.0</v>
      </c>
    </row>
    <row r="16">
      <c r="A16" s="45">
        <v>45804.0</v>
      </c>
      <c r="B16" s="86" t="s">
        <v>417</v>
      </c>
      <c r="C16" s="1">
        <v>0.0</v>
      </c>
      <c r="D16" s="1">
        <v>1.0</v>
      </c>
      <c r="F16" s="1">
        <v>0.0</v>
      </c>
      <c r="G16" s="1">
        <v>0.0</v>
      </c>
    </row>
    <row r="17">
      <c r="A17" s="45">
        <v>45814.0</v>
      </c>
      <c r="B17" s="86" t="s">
        <v>418</v>
      </c>
      <c r="C17" s="1">
        <v>0.0</v>
      </c>
      <c r="D17" s="1">
        <v>1.0</v>
      </c>
      <c r="F17" s="1">
        <v>0.0</v>
      </c>
      <c r="G17" s="1">
        <v>0.0</v>
      </c>
    </row>
    <row r="18">
      <c r="A18" s="45">
        <v>45819.0</v>
      </c>
      <c r="B18" s="86" t="s">
        <v>419</v>
      </c>
      <c r="C18" s="1">
        <v>0.0</v>
      </c>
      <c r="D18" s="1">
        <v>1.0</v>
      </c>
      <c r="F18" s="1">
        <v>0.0</v>
      </c>
      <c r="G18" s="1">
        <v>0.0</v>
      </c>
    </row>
    <row r="19">
      <c r="A19" s="45">
        <v>45820.0</v>
      </c>
      <c r="B19" s="86" t="s">
        <v>420</v>
      </c>
      <c r="C19" s="1">
        <v>0.0</v>
      </c>
      <c r="D19" s="1">
        <v>1.0</v>
      </c>
      <c r="F19" s="1">
        <v>0.0</v>
      </c>
      <c r="G19" s="1">
        <v>0.0</v>
      </c>
    </row>
    <row r="20">
      <c r="A20" s="45">
        <v>45820.0</v>
      </c>
      <c r="B20" s="86" t="s">
        <v>421</v>
      </c>
      <c r="C20" s="1">
        <v>0.0</v>
      </c>
      <c r="D20" s="1">
        <v>1.0</v>
      </c>
      <c r="F20" s="1">
        <v>0.0</v>
      </c>
      <c r="G20" s="1">
        <v>0.0</v>
      </c>
    </row>
    <row r="21">
      <c r="A21" s="45">
        <v>45826.0</v>
      </c>
      <c r="B21" s="86" t="s">
        <v>422</v>
      </c>
      <c r="C21" s="1">
        <v>1.0</v>
      </c>
      <c r="D21" s="1">
        <v>1.0</v>
      </c>
      <c r="F21" s="1">
        <v>1.0</v>
      </c>
      <c r="G21" s="1">
        <v>0.0</v>
      </c>
    </row>
    <row r="22">
      <c r="A22" s="45">
        <v>45831.0</v>
      </c>
      <c r="B22" s="86" t="s">
        <v>423</v>
      </c>
      <c r="C22" s="1">
        <v>1.0</v>
      </c>
      <c r="D22" s="1">
        <v>1.0</v>
      </c>
      <c r="F22" s="1">
        <v>1.0</v>
      </c>
      <c r="G22" s="1">
        <v>0.0</v>
      </c>
    </row>
    <row r="23">
      <c r="A23" s="45">
        <v>45833.0</v>
      </c>
      <c r="B23" s="86" t="s">
        <v>424</v>
      </c>
      <c r="C23" s="1">
        <v>1.0</v>
      </c>
      <c r="D23" s="1">
        <v>1.0</v>
      </c>
      <c r="F23" s="1">
        <v>1.0</v>
      </c>
      <c r="G23" s="1">
        <v>0.0</v>
      </c>
    </row>
    <row r="24">
      <c r="A24" s="45">
        <v>45833.0</v>
      </c>
      <c r="B24" s="86" t="s">
        <v>425</v>
      </c>
      <c r="C24" s="1">
        <v>1.0</v>
      </c>
      <c r="D24" s="1">
        <v>1.0</v>
      </c>
      <c r="F24" s="1">
        <v>1.0</v>
      </c>
      <c r="G24" s="1">
        <v>0.0</v>
      </c>
    </row>
    <row r="25">
      <c r="A25" s="45">
        <v>45833.0</v>
      </c>
      <c r="B25" s="86" t="s">
        <v>426</v>
      </c>
      <c r="C25" s="1">
        <v>1.0</v>
      </c>
      <c r="D25" s="1">
        <v>1.0</v>
      </c>
      <c r="F25" s="1">
        <v>1.0</v>
      </c>
      <c r="G25" s="1">
        <v>0.0</v>
      </c>
    </row>
    <row r="26">
      <c r="A26" s="45">
        <v>45834.0</v>
      </c>
      <c r="B26" s="86" t="s">
        <v>427</v>
      </c>
      <c r="C26" s="1">
        <v>1.0</v>
      </c>
      <c r="D26" s="1">
        <v>1.0</v>
      </c>
      <c r="F26" s="1">
        <v>1.0</v>
      </c>
      <c r="G26" s="1">
        <v>0.0</v>
      </c>
    </row>
    <row r="27">
      <c r="A27" s="45">
        <v>45834.0</v>
      </c>
      <c r="B27" s="98" t="s">
        <v>428</v>
      </c>
      <c r="C27" s="1">
        <v>1.0</v>
      </c>
      <c r="D27" s="1">
        <v>0.0</v>
      </c>
      <c r="F27" s="1">
        <v>0.0</v>
      </c>
      <c r="G27" s="1">
        <v>0.0</v>
      </c>
    </row>
    <row r="28">
      <c r="A28" s="45">
        <v>45804.0</v>
      </c>
      <c r="B28" s="86" t="s">
        <v>429</v>
      </c>
      <c r="C28" s="1">
        <v>1.0</v>
      </c>
      <c r="D28" s="1">
        <v>1.0</v>
      </c>
      <c r="F28" s="1">
        <v>1.0</v>
      </c>
      <c r="G28" s="1">
        <v>0.0</v>
      </c>
    </row>
    <row r="29">
      <c r="A29" s="45"/>
      <c r="B29" s="89"/>
    </row>
    <row r="30">
      <c r="A30" s="45"/>
      <c r="B30" s="50"/>
    </row>
    <row r="31">
      <c r="A31" s="45"/>
      <c r="B31" s="50"/>
    </row>
    <row r="32">
      <c r="A32" s="45"/>
      <c r="B32" s="50"/>
    </row>
    <row r="33">
      <c r="A33" s="45"/>
      <c r="B33" s="50"/>
    </row>
    <row r="34">
      <c r="A34" s="45"/>
      <c r="B34" s="50"/>
    </row>
    <row r="35">
      <c r="A35" s="45"/>
      <c r="B35" s="89"/>
    </row>
    <row r="36">
      <c r="A36" s="45"/>
      <c r="B36" s="89"/>
    </row>
    <row r="37">
      <c r="A37" s="45"/>
      <c r="B37" s="89"/>
    </row>
    <row r="38">
      <c r="A38" s="45"/>
      <c r="B38" s="89"/>
    </row>
    <row r="39">
      <c r="A39" s="45"/>
      <c r="B39" s="89"/>
    </row>
    <row r="40">
      <c r="A40" s="45"/>
      <c r="B40" s="89"/>
    </row>
    <row r="41">
      <c r="A41" s="45"/>
      <c r="B41" s="89"/>
    </row>
    <row r="42">
      <c r="A42" s="45"/>
      <c r="B42" s="89"/>
    </row>
    <row r="43">
      <c r="A43" s="45"/>
      <c r="B43" s="89"/>
    </row>
    <row r="44">
      <c r="A44" s="45"/>
      <c r="B44" s="89"/>
    </row>
    <row r="45">
      <c r="A45" s="45"/>
      <c r="B45" s="86"/>
    </row>
    <row r="46">
      <c r="A46" s="45"/>
      <c r="B46" s="86"/>
    </row>
    <row r="47">
      <c r="A47" s="45"/>
      <c r="B47" s="89"/>
    </row>
    <row r="48">
      <c r="A48" s="45"/>
      <c r="B48" s="89"/>
    </row>
    <row r="49">
      <c r="A49" s="45"/>
      <c r="B49" s="86"/>
    </row>
    <row r="50">
      <c r="A50" s="45"/>
      <c r="B50" s="89"/>
    </row>
    <row r="51">
      <c r="A51" s="45"/>
      <c r="B51" s="89"/>
    </row>
    <row r="52">
      <c r="A52" s="45"/>
      <c r="B52" s="89"/>
    </row>
    <row r="53">
      <c r="A53" s="45"/>
      <c r="B53" s="89"/>
    </row>
    <row r="54">
      <c r="A54" s="45"/>
      <c r="B54" s="89"/>
    </row>
    <row r="55">
      <c r="A55" s="45"/>
      <c r="B55" s="89"/>
    </row>
    <row r="56">
      <c r="A56" s="45"/>
      <c r="B56" s="86"/>
    </row>
    <row r="57">
      <c r="A57" s="45"/>
      <c r="B57" s="86"/>
    </row>
    <row r="62">
      <c r="A62" s="45"/>
      <c r="B62" s="86"/>
    </row>
    <row r="70">
      <c r="A70" s="56" t="s">
        <v>144</v>
      </c>
      <c r="B70" s="10"/>
      <c r="C70" s="6">
        <f>COUNTA(B2:B69)</f>
        <v>26</v>
      </c>
    </row>
    <row r="71">
      <c r="A71" s="49"/>
    </row>
    <row r="72">
      <c r="A72" s="56" t="s">
        <v>145</v>
      </c>
      <c r="B72" s="10"/>
      <c r="C72" s="6">
        <f>SUM(C2:C69)</f>
        <v>8</v>
      </c>
    </row>
    <row r="73">
      <c r="A73" s="57" t="s">
        <v>146</v>
      </c>
      <c r="C73" s="7">
        <f>C72/C70</f>
        <v>0.3076923077</v>
      </c>
    </row>
    <row r="74">
      <c r="A74" s="56" t="s">
        <v>147</v>
      </c>
      <c r="B74" s="10"/>
      <c r="C74" s="6" t="str">
        <f>SUM(#REF!)</f>
        <v>#REF!</v>
      </c>
    </row>
    <row r="75">
      <c r="A75" s="58"/>
    </row>
    <row r="76">
      <c r="A76" s="59" t="s">
        <v>148</v>
      </c>
      <c r="B76" s="10"/>
      <c r="C76" s="6" t="str">
        <f>C70-C78</f>
        <v>#REF!</v>
      </c>
    </row>
    <row r="77">
      <c r="A77" s="60" t="s">
        <v>146</v>
      </c>
      <c r="C77" s="7" t="str">
        <f>C76/C70</f>
        <v>#REF!</v>
      </c>
    </row>
    <row r="78">
      <c r="A78" s="56" t="s">
        <v>149</v>
      </c>
      <c r="B78" s="10"/>
      <c r="C78" s="6" t="str">
        <f>C72+C74</f>
        <v>#REF!</v>
      </c>
    </row>
    <row r="79">
      <c r="A79" s="60" t="s">
        <v>146</v>
      </c>
      <c r="C79" s="19"/>
    </row>
    <row r="80">
      <c r="A80" s="61" t="s">
        <v>150</v>
      </c>
      <c r="C80" s="8">
        <f>SUM(D2:D83)</f>
        <v>24</v>
      </c>
    </row>
    <row r="81">
      <c r="A81" s="61"/>
      <c r="B81" s="60" t="s">
        <v>146</v>
      </c>
      <c r="C81" s="62">
        <f>C80/C70</f>
        <v>0.9230769231</v>
      </c>
    </row>
    <row r="82">
      <c r="A82" s="4" t="s">
        <v>151</v>
      </c>
      <c r="C82" s="6">
        <f>SUM(F2:F83)</f>
        <v>7</v>
      </c>
    </row>
    <row r="83">
      <c r="A83" s="60" t="s">
        <v>146</v>
      </c>
      <c r="C83" s="19">
        <f>C82/C70</f>
        <v>0.2692307692</v>
      </c>
    </row>
    <row r="84">
      <c r="A84" s="4" t="s">
        <v>152</v>
      </c>
      <c r="C84" s="6">
        <f>SUM(G2:G70)</f>
        <v>1</v>
      </c>
    </row>
    <row r="85">
      <c r="A85" s="60" t="s">
        <v>146</v>
      </c>
      <c r="C85" s="7">
        <f>C84/C70</f>
        <v>0.03846153846</v>
      </c>
    </row>
    <row r="115">
      <c r="B115" s="91" t="s">
        <v>430</v>
      </c>
    </row>
    <row r="117">
      <c r="A117" s="1" t="s">
        <v>356</v>
      </c>
      <c r="B117" s="1" t="s">
        <v>431</v>
      </c>
    </row>
    <row r="118">
      <c r="A118" s="1" t="s">
        <v>354</v>
      </c>
      <c r="B118" s="1" t="s">
        <v>431</v>
      </c>
    </row>
  </sheetData>
  <mergeCells count="8">
    <mergeCell ref="A71:B71"/>
    <mergeCell ref="A73:B73"/>
    <mergeCell ref="A75:B75"/>
    <mergeCell ref="A77:B77"/>
    <mergeCell ref="A79:B79"/>
    <mergeCell ref="A80:B80"/>
    <mergeCell ref="A83:B83"/>
    <mergeCell ref="A85:B85"/>
  </mergeCells>
  <drawing r:id="rId2"/>
  <legacyDrawing r:id="rId3"/>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5.25"/>
    <col customWidth="1" min="3" max="3" width="16.88"/>
    <col customWidth="1" min="5" max="5" width="14.75"/>
    <col customWidth="1" min="6" max="6" width="14.25"/>
    <col customWidth="1" min="7" max="7" width="16.5"/>
  </cols>
  <sheetData>
    <row r="1">
      <c r="A1" s="41" t="s">
        <v>153</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ht="36.0" customHeight="1">
      <c r="A2" s="82"/>
    </row>
    <row r="3">
      <c r="A3" s="45">
        <v>45791.0</v>
      </c>
      <c r="B3" s="46" t="s">
        <v>432</v>
      </c>
      <c r="C3" s="1">
        <v>1.0</v>
      </c>
      <c r="D3" s="1">
        <v>0.0</v>
      </c>
      <c r="F3" s="1">
        <v>0.0</v>
      </c>
      <c r="G3" s="1">
        <v>0.0</v>
      </c>
    </row>
    <row r="4">
      <c r="A4" s="45">
        <v>45792.0</v>
      </c>
      <c r="B4" s="46" t="s">
        <v>433</v>
      </c>
      <c r="C4" s="1">
        <v>0.0</v>
      </c>
      <c r="D4" s="1">
        <v>0.0</v>
      </c>
      <c r="F4" s="1">
        <v>0.0</v>
      </c>
      <c r="G4" s="1">
        <v>1.0</v>
      </c>
    </row>
    <row r="5">
      <c r="A5" s="45">
        <v>45805.0</v>
      </c>
      <c r="B5" s="46" t="s">
        <v>434</v>
      </c>
      <c r="C5" s="1">
        <v>1.0</v>
      </c>
      <c r="D5" s="1">
        <v>1.0</v>
      </c>
      <c r="F5" s="1">
        <v>1.0</v>
      </c>
      <c r="G5" s="1">
        <v>0.0</v>
      </c>
    </row>
    <row r="6">
      <c r="A6" s="45"/>
      <c r="B6" s="46"/>
    </row>
    <row r="7">
      <c r="A7" s="45"/>
      <c r="B7" s="50"/>
    </row>
    <row r="8">
      <c r="A8" s="45"/>
      <c r="B8" s="50"/>
      <c r="H8" s="55"/>
    </row>
    <row r="9">
      <c r="A9" s="45"/>
      <c r="B9" s="89"/>
    </row>
    <row r="10">
      <c r="A10" s="45"/>
      <c r="B10" s="50"/>
    </row>
    <row r="11">
      <c r="A11" s="45"/>
      <c r="B11" s="50"/>
    </row>
    <row r="12">
      <c r="A12" s="45"/>
      <c r="B12" s="46"/>
    </row>
    <row r="13">
      <c r="A13" s="45"/>
      <c r="B13" s="46"/>
    </row>
    <row r="14">
      <c r="A14" s="45"/>
      <c r="B14" s="89"/>
    </row>
    <row r="15">
      <c r="A15" s="45"/>
      <c r="B15" s="50"/>
    </row>
    <row r="16">
      <c r="A16" s="45"/>
      <c r="B16" s="50"/>
    </row>
    <row r="17">
      <c r="A17" s="45"/>
      <c r="B17" s="50"/>
    </row>
    <row r="20">
      <c r="A20" s="45"/>
      <c r="B20" s="46"/>
    </row>
    <row r="70">
      <c r="A70" s="56" t="s">
        <v>144</v>
      </c>
      <c r="B70" s="10"/>
      <c r="C70" s="6">
        <f>COUNTA(B2:B21)</f>
        <v>3</v>
      </c>
    </row>
    <row r="71">
      <c r="A71" s="49"/>
    </row>
    <row r="72">
      <c r="A72" s="56" t="s">
        <v>145</v>
      </c>
      <c r="B72" s="10"/>
      <c r="C72" s="6">
        <f>SUM(C2:C17)</f>
        <v>2</v>
      </c>
    </row>
    <row r="73">
      <c r="A73" s="57" t="s">
        <v>146</v>
      </c>
      <c r="C73" s="7"/>
    </row>
    <row r="74">
      <c r="A74" s="56" t="s">
        <v>147</v>
      </c>
      <c r="B74" s="10"/>
      <c r="C74" s="6" t="str">
        <f>SUM(#REF!)</f>
        <v>#REF!</v>
      </c>
    </row>
    <row r="75">
      <c r="A75" s="58"/>
    </row>
    <row r="76">
      <c r="A76" s="59" t="s">
        <v>148</v>
      </c>
      <c r="B76" s="10"/>
      <c r="C76" s="6" t="str">
        <f>C70-C78</f>
        <v>#REF!</v>
      </c>
    </row>
    <row r="77">
      <c r="A77" s="60" t="s">
        <v>146</v>
      </c>
      <c r="C77" s="7"/>
    </row>
    <row r="78">
      <c r="A78" s="56" t="s">
        <v>149</v>
      </c>
      <c r="B78" s="10"/>
      <c r="C78" s="6" t="str">
        <f>C72+C74</f>
        <v>#REF!</v>
      </c>
    </row>
    <row r="79">
      <c r="A79" s="60" t="s">
        <v>146</v>
      </c>
      <c r="C79" s="19"/>
    </row>
    <row r="80">
      <c r="A80" s="61" t="s">
        <v>150</v>
      </c>
      <c r="C80" s="8">
        <f>SUM(D2:D13)</f>
        <v>1</v>
      </c>
    </row>
    <row r="81">
      <c r="A81" s="61"/>
      <c r="B81" s="60" t="s">
        <v>146</v>
      </c>
      <c r="C81" s="62"/>
    </row>
    <row r="82">
      <c r="A82" s="4" t="s">
        <v>151</v>
      </c>
      <c r="C82" s="6">
        <f>SUM(F2:F10)</f>
        <v>1</v>
      </c>
    </row>
    <row r="83">
      <c r="A83" s="60" t="s">
        <v>146</v>
      </c>
      <c r="C83" s="19">
        <f>C82/C70</f>
        <v>0.3333333333</v>
      </c>
    </row>
    <row r="84">
      <c r="A84" s="4" t="s">
        <v>152</v>
      </c>
      <c r="C84" s="6">
        <f>SUM(G2:G10)</f>
        <v>1</v>
      </c>
    </row>
    <row r="85">
      <c r="A85" s="60" t="s">
        <v>146</v>
      </c>
      <c r="C85" s="7"/>
    </row>
    <row r="113">
      <c r="B113" s="91" t="s">
        <v>403</v>
      </c>
    </row>
    <row r="115">
      <c r="A115" s="1" t="s">
        <v>354</v>
      </c>
      <c r="B115" s="1" t="s">
        <v>355</v>
      </c>
    </row>
    <row r="116">
      <c r="A116" s="1" t="s">
        <v>356</v>
      </c>
      <c r="B116" s="1" t="s">
        <v>355</v>
      </c>
    </row>
  </sheetData>
  <mergeCells count="8">
    <mergeCell ref="A71:B71"/>
    <mergeCell ref="A73:B73"/>
    <mergeCell ref="A75:B75"/>
    <mergeCell ref="A77:B77"/>
    <mergeCell ref="A79:B79"/>
    <mergeCell ref="A80:B80"/>
    <mergeCell ref="A83:B83"/>
    <mergeCell ref="A85:B85"/>
  </mergeCells>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6.25"/>
    <col customWidth="1" min="3" max="3" width="16.38"/>
    <col customWidth="1" min="5" max="6" width="14.13"/>
    <col customWidth="1" min="7" max="7" width="15.25"/>
  </cols>
  <sheetData>
    <row r="1">
      <c r="A1" s="41" t="s">
        <v>153</v>
      </c>
      <c r="B1" s="42" t="s">
        <v>126</v>
      </c>
      <c r="C1" s="42" t="s">
        <v>127</v>
      </c>
      <c r="D1" s="42" t="s">
        <v>128</v>
      </c>
      <c r="E1" s="42"/>
      <c r="F1" s="42" t="s">
        <v>129</v>
      </c>
      <c r="G1" s="42" t="s">
        <v>130</v>
      </c>
      <c r="H1" s="42"/>
      <c r="I1" s="42" t="s">
        <v>131</v>
      </c>
      <c r="J1" s="43"/>
      <c r="K1" s="44"/>
      <c r="L1" s="44"/>
      <c r="M1" s="44"/>
      <c r="N1" s="44"/>
      <c r="O1" s="44"/>
      <c r="P1" s="44"/>
      <c r="Q1" s="44"/>
      <c r="R1" s="44"/>
      <c r="S1" s="44"/>
      <c r="T1" s="44"/>
      <c r="U1" s="44"/>
      <c r="V1" s="44"/>
      <c r="W1" s="44"/>
      <c r="X1" s="44"/>
      <c r="Y1" s="44"/>
      <c r="Z1" s="44"/>
    </row>
    <row r="2">
      <c r="A2" s="45">
        <v>45785.0</v>
      </c>
      <c r="B2" s="46" t="s">
        <v>435</v>
      </c>
      <c r="C2" s="1">
        <v>0.0</v>
      </c>
      <c r="D2" s="1">
        <v>0.0</v>
      </c>
      <c r="F2" s="1">
        <v>0.0</v>
      </c>
      <c r="G2" s="1">
        <v>1.0</v>
      </c>
    </row>
    <row r="3">
      <c r="A3" s="45">
        <v>45785.0</v>
      </c>
      <c r="B3" s="46" t="s">
        <v>436</v>
      </c>
      <c r="C3" s="1">
        <v>0.0</v>
      </c>
      <c r="D3" s="1">
        <v>0.0</v>
      </c>
      <c r="F3" s="1">
        <v>0.0</v>
      </c>
      <c r="G3" s="1">
        <v>1.0</v>
      </c>
    </row>
    <row r="4">
      <c r="A4" s="45">
        <v>45789.0</v>
      </c>
      <c r="B4" s="46" t="s">
        <v>437</v>
      </c>
      <c r="C4" s="1">
        <v>0.0</v>
      </c>
      <c r="D4" s="1">
        <v>1.0</v>
      </c>
      <c r="F4" s="1">
        <v>0.0</v>
      </c>
      <c r="G4" s="1">
        <v>0.0</v>
      </c>
    </row>
    <row r="5">
      <c r="A5" s="45">
        <v>45790.0</v>
      </c>
      <c r="B5" s="46" t="s">
        <v>438</v>
      </c>
      <c r="C5" s="1">
        <v>1.0</v>
      </c>
      <c r="D5" s="1">
        <v>0.0</v>
      </c>
      <c r="F5" s="1">
        <v>0.0</v>
      </c>
      <c r="G5" s="1">
        <v>0.0</v>
      </c>
    </row>
    <row r="6">
      <c r="A6" s="45">
        <v>45790.0</v>
      </c>
      <c r="B6" s="46" t="s">
        <v>439</v>
      </c>
      <c r="C6" s="1">
        <v>1.0</v>
      </c>
      <c r="D6" s="1">
        <v>0.0</v>
      </c>
      <c r="F6" s="1">
        <v>0.0</v>
      </c>
      <c r="G6" s="1">
        <v>0.0</v>
      </c>
    </row>
    <row r="7">
      <c r="A7" s="45">
        <v>45824.0</v>
      </c>
      <c r="B7" s="46" t="s">
        <v>440</v>
      </c>
      <c r="C7" s="1">
        <v>0.0</v>
      </c>
      <c r="D7" s="1">
        <v>0.0</v>
      </c>
      <c r="F7" s="1">
        <v>0.0</v>
      </c>
      <c r="G7" s="1">
        <v>1.0</v>
      </c>
    </row>
    <row r="8">
      <c r="A8" s="45">
        <v>45834.0</v>
      </c>
      <c r="B8" s="46" t="s">
        <v>441</v>
      </c>
      <c r="C8" s="1">
        <v>0.0</v>
      </c>
      <c r="D8" s="1">
        <v>0.0</v>
      </c>
      <c r="F8" s="1">
        <v>0.0</v>
      </c>
      <c r="G8" s="1">
        <v>1.0</v>
      </c>
    </row>
    <row r="9">
      <c r="A9" s="45"/>
      <c r="B9" s="50"/>
    </row>
    <row r="10">
      <c r="A10" s="45"/>
      <c r="B10" s="50"/>
    </row>
    <row r="11">
      <c r="A11" s="45"/>
      <c r="B11" s="50"/>
    </row>
    <row r="12">
      <c r="A12" s="45"/>
      <c r="B12" s="50"/>
    </row>
    <row r="13">
      <c r="A13" s="45"/>
      <c r="B13" s="50"/>
    </row>
    <row r="14">
      <c r="A14" s="45"/>
      <c r="B14" s="50"/>
    </row>
    <row r="15">
      <c r="A15" s="45"/>
      <c r="B15" s="50"/>
    </row>
    <row r="16">
      <c r="A16" s="45"/>
      <c r="B16" s="89"/>
    </row>
    <row r="17">
      <c r="A17" s="45"/>
      <c r="B17" s="50"/>
    </row>
    <row r="18">
      <c r="A18" s="45"/>
      <c r="B18" s="50"/>
    </row>
    <row r="19">
      <c r="A19" s="45"/>
      <c r="B19" s="50"/>
    </row>
    <row r="20">
      <c r="A20" s="45"/>
      <c r="B20" s="50"/>
    </row>
    <row r="21">
      <c r="A21" s="45"/>
      <c r="B21" s="50"/>
    </row>
    <row r="22">
      <c r="A22" s="45"/>
      <c r="B22" s="50"/>
    </row>
    <row r="23">
      <c r="A23" s="45"/>
      <c r="B23" s="50"/>
    </row>
    <row r="24">
      <c r="A24" s="45"/>
      <c r="B24" s="50"/>
      <c r="H24" s="55"/>
    </row>
    <row r="25">
      <c r="A25" s="45"/>
      <c r="B25" s="50"/>
    </row>
    <row r="26">
      <c r="A26" s="45"/>
      <c r="B26" s="50"/>
    </row>
    <row r="27">
      <c r="A27" s="45"/>
      <c r="B27" s="50"/>
    </row>
    <row r="28">
      <c r="A28" s="45"/>
      <c r="B28" s="50"/>
    </row>
    <row r="29">
      <c r="A29" s="45"/>
      <c r="B29" s="50"/>
    </row>
    <row r="30">
      <c r="A30" s="45"/>
      <c r="B30" s="50"/>
    </row>
    <row r="31">
      <c r="A31" s="45"/>
      <c r="B31" s="50"/>
    </row>
    <row r="32">
      <c r="A32" s="45"/>
      <c r="B32" s="50"/>
    </row>
    <row r="65">
      <c r="A65" s="56" t="s">
        <v>144</v>
      </c>
      <c r="B65" s="10"/>
      <c r="C65" s="6">
        <f>COUNTA(B2:B64)</f>
        <v>7</v>
      </c>
    </row>
    <row r="66">
      <c r="A66" s="49"/>
    </row>
    <row r="67">
      <c r="A67" s="56" t="s">
        <v>145</v>
      </c>
      <c r="B67" s="10"/>
      <c r="C67" s="6">
        <f>SUM(C2:C64)</f>
        <v>2</v>
      </c>
    </row>
    <row r="68">
      <c r="A68" s="57" t="s">
        <v>146</v>
      </c>
      <c r="C68" s="7">
        <f>C67/C65</f>
        <v>0.2857142857</v>
      </c>
    </row>
    <row r="69">
      <c r="A69" s="56" t="s">
        <v>147</v>
      </c>
      <c r="B69" s="10"/>
      <c r="C69" s="6" t="str">
        <f>SUM(#REF!)</f>
        <v>#REF!</v>
      </c>
    </row>
    <row r="70">
      <c r="A70" s="58"/>
    </row>
    <row r="71">
      <c r="A71" s="59" t="s">
        <v>148</v>
      </c>
      <c r="B71" s="10"/>
      <c r="C71" s="6" t="str">
        <f>C65-C73</f>
        <v>#REF!</v>
      </c>
    </row>
    <row r="72">
      <c r="A72" s="60" t="s">
        <v>146</v>
      </c>
      <c r="C72" s="7" t="str">
        <f>C71/C65</f>
        <v>#REF!</v>
      </c>
    </row>
    <row r="73">
      <c r="A73" s="56" t="s">
        <v>149</v>
      </c>
      <c r="B73" s="10"/>
      <c r="C73" s="6" t="str">
        <f>C67+C69</f>
        <v>#REF!</v>
      </c>
    </row>
    <row r="74">
      <c r="A74" s="60" t="s">
        <v>146</v>
      </c>
      <c r="C74" s="19"/>
    </row>
    <row r="75">
      <c r="A75" s="61" t="s">
        <v>150</v>
      </c>
      <c r="C75" s="8">
        <f>SUM(D2:D78)</f>
        <v>1</v>
      </c>
    </row>
    <row r="76">
      <c r="A76" s="61"/>
      <c r="B76" s="60" t="s">
        <v>146</v>
      </c>
      <c r="C76" s="62">
        <f>C75/C65</f>
        <v>0.1428571429</v>
      </c>
    </row>
    <row r="77">
      <c r="A77" s="4" t="s">
        <v>151</v>
      </c>
      <c r="C77" s="6">
        <f>SUM(F2:F78)</f>
        <v>0</v>
      </c>
    </row>
    <row r="78">
      <c r="A78" s="60" t="s">
        <v>146</v>
      </c>
      <c r="C78" s="19">
        <f>C77/C65</f>
        <v>0</v>
      </c>
    </row>
    <row r="79">
      <c r="A79" s="4" t="s">
        <v>152</v>
      </c>
      <c r="C79" s="6">
        <f>SUM(G2:G65)</f>
        <v>4</v>
      </c>
    </row>
    <row r="80">
      <c r="A80" s="60" t="s">
        <v>146</v>
      </c>
      <c r="C80" s="7">
        <f>C79/C65</f>
        <v>0.5714285714</v>
      </c>
    </row>
    <row r="109">
      <c r="B109" s="91" t="s">
        <v>403</v>
      </c>
    </row>
    <row r="111">
      <c r="A111" s="1" t="s">
        <v>442</v>
      </c>
      <c r="B111" s="1" t="s">
        <v>355</v>
      </c>
    </row>
    <row r="112">
      <c r="A112" s="1" t="s">
        <v>354</v>
      </c>
      <c r="B112" s="1" t="s">
        <v>443</v>
      </c>
    </row>
    <row r="114">
      <c r="B114" s="92" t="s">
        <v>444</v>
      </c>
    </row>
    <row r="115">
      <c r="A115" s="45">
        <v>45701.0</v>
      </c>
      <c r="B115" s="1" t="s">
        <v>445</v>
      </c>
      <c r="C115" s="93" t="s">
        <v>446</v>
      </c>
    </row>
  </sheetData>
  <mergeCells count="8">
    <mergeCell ref="A66:B66"/>
    <mergeCell ref="A68:B68"/>
    <mergeCell ref="A70:B70"/>
    <mergeCell ref="A72:B72"/>
    <mergeCell ref="A74:B74"/>
    <mergeCell ref="A75:B75"/>
    <mergeCell ref="A78:B78"/>
    <mergeCell ref="A80:B80"/>
  </mergeCells>
  <hyperlinks>
    <hyperlink r:id="rId1" ref="C115"/>
  </hyperlinks>
  <drawing r:id="rId2"/>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5.0"/>
  </cols>
  <sheetData>
    <row r="1">
      <c r="A1" s="41" t="s">
        <v>153</v>
      </c>
      <c r="B1" s="42" t="s">
        <v>126</v>
      </c>
      <c r="C1" s="42" t="s">
        <v>127</v>
      </c>
      <c r="D1" s="42" t="s">
        <v>128</v>
      </c>
      <c r="E1" s="42"/>
      <c r="F1" s="42" t="s">
        <v>129</v>
      </c>
      <c r="G1" s="42" t="s">
        <v>130</v>
      </c>
      <c r="H1" s="42" t="s">
        <v>131</v>
      </c>
    </row>
    <row r="2">
      <c r="A2" s="45"/>
      <c r="B2" s="99" t="s">
        <v>447</v>
      </c>
      <c r="C2" s="1"/>
      <c r="D2" s="1"/>
      <c r="F2" s="1"/>
      <c r="G2" s="1"/>
    </row>
    <row r="3">
      <c r="A3" s="45">
        <v>45783.0</v>
      </c>
      <c r="B3" s="2" t="s">
        <v>448</v>
      </c>
      <c r="C3" s="1">
        <v>1.0</v>
      </c>
      <c r="D3" s="1">
        <v>1.0</v>
      </c>
      <c r="F3" s="1">
        <v>1.0</v>
      </c>
      <c r="G3" s="1">
        <v>0.0</v>
      </c>
    </row>
    <row r="4">
      <c r="A4" s="45">
        <v>45783.0</v>
      </c>
      <c r="B4" s="2" t="s">
        <v>449</v>
      </c>
      <c r="C4" s="1">
        <v>1.0</v>
      </c>
      <c r="D4" s="1">
        <v>1.0</v>
      </c>
      <c r="F4" s="1">
        <v>1.0</v>
      </c>
      <c r="G4" s="1">
        <v>0.0</v>
      </c>
    </row>
    <row r="5">
      <c r="A5" s="45">
        <v>45785.0</v>
      </c>
      <c r="B5" s="2" t="s">
        <v>450</v>
      </c>
      <c r="C5" s="1">
        <v>1.0</v>
      </c>
      <c r="D5" s="1">
        <v>0.0</v>
      </c>
      <c r="F5" s="1">
        <v>0.0</v>
      </c>
      <c r="G5" s="1">
        <v>0.0</v>
      </c>
    </row>
    <row r="6">
      <c r="A6" s="45">
        <v>45785.0</v>
      </c>
      <c r="B6" s="2" t="s">
        <v>451</v>
      </c>
      <c r="C6" s="1">
        <v>1.0</v>
      </c>
      <c r="D6" s="1">
        <v>1.0</v>
      </c>
      <c r="F6" s="1">
        <v>1.0</v>
      </c>
      <c r="G6" s="1">
        <v>0.0</v>
      </c>
    </row>
    <row r="7">
      <c r="A7" s="45">
        <v>45786.0</v>
      </c>
      <c r="B7" s="2" t="s">
        <v>452</v>
      </c>
      <c r="C7" s="1">
        <v>1.0</v>
      </c>
      <c r="D7" s="1">
        <v>1.0</v>
      </c>
      <c r="F7" s="1">
        <v>1.0</v>
      </c>
      <c r="G7" s="1">
        <v>0.0</v>
      </c>
    </row>
    <row r="8">
      <c r="A8" s="45">
        <v>45789.0</v>
      </c>
      <c r="B8" s="2" t="s">
        <v>453</v>
      </c>
      <c r="C8" s="1">
        <v>0.0</v>
      </c>
      <c r="D8" s="1">
        <v>1.0</v>
      </c>
      <c r="F8" s="1">
        <v>0.0</v>
      </c>
      <c r="G8" s="1">
        <v>0.0</v>
      </c>
    </row>
    <row r="9">
      <c r="A9" s="45">
        <v>45789.0</v>
      </c>
      <c r="B9" s="2" t="s">
        <v>454</v>
      </c>
      <c r="C9" s="1">
        <v>0.0</v>
      </c>
      <c r="D9" s="1">
        <v>0.0</v>
      </c>
      <c r="F9" s="1">
        <v>0.0</v>
      </c>
      <c r="G9" s="1">
        <v>1.0</v>
      </c>
    </row>
    <row r="10">
      <c r="A10" s="45">
        <v>45789.0</v>
      </c>
      <c r="B10" s="2" t="s">
        <v>455</v>
      </c>
      <c r="C10" s="1">
        <v>0.0</v>
      </c>
      <c r="D10" s="1">
        <v>1.0</v>
      </c>
      <c r="F10" s="1">
        <v>0.0</v>
      </c>
      <c r="G10" s="1">
        <v>0.0</v>
      </c>
    </row>
    <row r="11">
      <c r="A11" s="45">
        <v>45791.0</v>
      </c>
      <c r="B11" s="2" t="s">
        <v>456</v>
      </c>
      <c r="C11" s="1">
        <v>1.0</v>
      </c>
      <c r="D11" s="1">
        <v>1.0</v>
      </c>
      <c r="F11" s="1">
        <v>1.0</v>
      </c>
      <c r="G11" s="1">
        <v>0.0</v>
      </c>
    </row>
    <row r="12">
      <c r="A12" s="45">
        <v>45791.0</v>
      </c>
      <c r="B12" s="2" t="s">
        <v>457</v>
      </c>
      <c r="C12" s="1">
        <v>1.0</v>
      </c>
      <c r="D12" s="1">
        <v>1.0</v>
      </c>
      <c r="F12" s="1">
        <v>1.0</v>
      </c>
      <c r="G12" s="1">
        <v>0.0</v>
      </c>
    </row>
    <row r="13">
      <c r="A13" s="45">
        <v>45792.0</v>
      </c>
      <c r="B13" s="2" t="s">
        <v>458</v>
      </c>
      <c r="C13" s="1">
        <v>1.0</v>
      </c>
      <c r="D13" s="1">
        <v>1.0</v>
      </c>
      <c r="F13" s="1">
        <v>1.0</v>
      </c>
      <c r="G13" s="1">
        <v>0.0</v>
      </c>
    </row>
    <row r="14">
      <c r="A14" s="45">
        <v>45803.0</v>
      </c>
      <c r="B14" s="2" t="s">
        <v>459</v>
      </c>
      <c r="C14" s="1">
        <v>1.0</v>
      </c>
      <c r="D14" s="1">
        <v>1.0</v>
      </c>
      <c r="F14" s="1">
        <v>1.0</v>
      </c>
      <c r="G14" s="1">
        <v>0.0</v>
      </c>
    </row>
    <row r="15">
      <c r="A15" s="45">
        <v>45803.0</v>
      </c>
      <c r="B15" s="2" t="s">
        <v>460</v>
      </c>
      <c r="C15" s="1">
        <v>1.0</v>
      </c>
      <c r="D15" s="1">
        <v>1.0</v>
      </c>
      <c r="F15" s="1">
        <v>1.0</v>
      </c>
      <c r="G15" s="1">
        <v>0.0</v>
      </c>
    </row>
    <row r="16">
      <c r="A16" s="45"/>
      <c r="B16" s="2"/>
    </row>
    <row r="17">
      <c r="A17" s="45"/>
      <c r="B17" s="2"/>
    </row>
    <row r="18">
      <c r="A18" s="45"/>
      <c r="B18" s="2"/>
    </row>
    <row r="19">
      <c r="A19" s="45"/>
      <c r="B19" s="2"/>
    </row>
    <row r="20">
      <c r="A20" s="45"/>
      <c r="B20" s="2"/>
    </row>
    <row r="21">
      <c r="A21" s="45"/>
      <c r="B21" s="2"/>
    </row>
    <row r="22">
      <c r="A22" s="45"/>
      <c r="B22" s="2"/>
    </row>
    <row r="23">
      <c r="A23" s="45"/>
      <c r="B23" s="2"/>
    </row>
    <row r="24">
      <c r="B24" s="43"/>
    </row>
    <row r="25">
      <c r="B25" s="1"/>
    </row>
    <row r="71">
      <c r="A71" s="56" t="s">
        <v>144</v>
      </c>
      <c r="B71" s="10"/>
      <c r="C71" s="6">
        <f>COUNTA(B3:B70)</f>
        <v>13</v>
      </c>
    </row>
    <row r="72">
      <c r="A72" s="49"/>
    </row>
    <row r="73">
      <c r="A73" s="56" t="s">
        <v>145</v>
      </c>
      <c r="B73" s="10"/>
      <c r="C73" s="6">
        <f>SUM(C3:C70)</f>
        <v>10</v>
      </c>
    </row>
    <row r="74">
      <c r="A74" s="57" t="s">
        <v>146</v>
      </c>
      <c r="C74" s="7">
        <f>C73/C71</f>
        <v>0.7692307692</v>
      </c>
    </row>
    <row r="75">
      <c r="A75" s="56" t="s">
        <v>147</v>
      </c>
      <c r="B75" s="10"/>
      <c r="C75" s="6" t="str">
        <f>SUM(#REF!)</f>
        <v>#REF!</v>
      </c>
    </row>
    <row r="76">
      <c r="A76" s="58"/>
    </row>
    <row r="77">
      <c r="A77" s="59" t="s">
        <v>148</v>
      </c>
      <c r="B77" s="10"/>
      <c r="C77" s="6" t="str">
        <f>C71-C79</f>
        <v>#REF!</v>
      </c>
    </row>
    <row r="78">
      <c r="A78" s="60" t="s">
        <v>146</v>
      </c>
      <c r="C78" s="7" t="str">
        <f>C77/C71</f>
        <v>#REF!</v>
      </c>
    </row>
    <row r="79">
      <c r="A79" s="56" t="s">
        <v>149</v>
      </c>
      <c r="B79" s="10"/>
      <c r="C79" s="6" t="str">
        <f>C73+C75</f>
        <v>#REF!</v>
      </c>
    </row>
    <row r="80">
      <c r="A80" s="60" t="s">
        <v>146</v>
      </c>
      <c r="C80" s="19"/>
    </row>
    <row r="81">
      <c r="A81" s="61" t="s">
        <v>150</v>
      </c>
      <c r="C81" s="8">
        <f>SUM(D3:D84)</f>
        <v>11</v>
      </c>
    </row>
    <row r="82">
      <c r="A82" s="61"/>
      <c r="B82" s="60" t="s">
        <v>146</v>
      </c>
      <c r="C82" s="62">
        <f>C81/C71</f>
        <v>0.8461538462</v>
      </c>
    </row>
    <row r="83">
      <c r="A83" s="4" t="s">
        <v>151</v>
      </c>
      <c r="C83" s="6">
        <f>SUM(F3:F84)</f>
        <v>9</v>
      </c>
    </row>
    <row r="84">
      <c r="A84" s="60" t="s">
        <v>146</v>
      </c>
      <c r="C84" s="19">
        <f>C83/C71</f>
        <v>0.6923076923</v>
      </c>
    </row>
    <row r="85">
      <c r="A85" s="4" t="s">
        <v>152</v>
      </c>
      <c r="C85" s="6">
        <f>SUM(G3:G71)</f>
        <v>1</v>
      </c>
    </row>
    <row r="86">
      <c r="A86" s="60" t="s">
        <v>146</v>
      </c>
      <c r="C86" s="7">
        <f>C85/C71</f>
        <v>0.07692307692</v>
      </c>
    </row>
  </sheetData>
  <mergeCells count="8">
    <mergeCell ref="A72:B72"/>
    <mergeCell ref="A74:B74"/>
    <mergeCell ref="A76:B76"/>
    <mergeCell ref="A78:B78"/>
    <mergeCell ref="A80:B80"/>
    <mergeCell ref="A81:B81"/>
    <mergeCell ref="A84:B84"/>
    <mergeCell ref="A86:B86"/>
  </mergeCells>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51.5"/>
    <col customWidth="1" min="8" max="8" width="31.63"/>
  </cols>
  <sheetData>
    <row r="1">
      <c r="A1" s="41" t="s">
        <v>153</v>
      </c>
      <c r="B1" s="42" t="s">
        <v>126</v>
      </c>
      <c r="C1" s="42" t="s">
        <v>127</v>
      </c>
      <c r="D1" s="42" t="s">
        <v>128</v>
      </c>
      <c r="E1" s="42"/>
      <c r="F1" s="42" t="s">
        <v>129</v>
      </c>
      <c r="G1" s="42" t="s">
        <v>130</v>
      </c>
    </row>
    <row r="2">
      <c r="A2" s="45"/>
      <c r="B2" s="99" t="s">
        <v>461</v>
      </c>
    </row>
    <row r="3">
      <c r="A3" s="45">
        <v>45789.0</v>
      </c>
      <c r="B3" s="2" t="s">
        <v>462</v>
      </c>
      <c r="C3" s="1">
        <v>0.0</v>
      </c>
      <c r="D3" s="1">
        <v>1.0</v>
      </c>
      <c r="F3" s="1">
        <v>0.0</v>
      </c>
      <c r="G3" s="1">
        <v>0.0</v>
      </c>
    </row>
    <row r="4">
      <c r="A4" s="45">
        <v>45789.0</v>
      </c>
      <c r="B4" s="2" t="s">
        <v>463</v>
      </c>
      <c r="C4" s="1">
        <v>0.0</v>
      </c>
      <c r="D4" s="1">
        <v>1.0</v>
      </c>
      <c r="F4" s="1">
        <v>0.0</v>
      </c>
      <c r="G4" s="1">
        <v>0.0</v>
      </c>
    </row>
    <row r="5">
      <c r="A5" s="45">
        <v>45805.0</v>
      </c>
      <c r="B5" s="2" t="s">
        <v>464</v>
      </c>
      <c r="C5" s="1">
        <v>0.0</v>
      </c>
      <c r="D5" s="1">
        <v>0.0</v>
      </c>
      <c r="F5" s="1">
        <v>0.0</v>
      </c>
      <c r="G5" s="1">
        <v>1.0</v>
      </c>
    </row>
    <row r="6">
      <c r="A6" s="45">
        <v>45805.0</v>
      </c>
      <c r="B6" s="2" t="s">
        <v>465</v>
      </c>
      <c r="C6" s="1">
        <v>0.0</v>
      </c>
      <c r="D6" s="1">
        <v>1.0</v>
      </c>
      <c r="F6" s="1">
        <v>0.0</v>
      </c>
      <c r="G6" s="1">
        <v>0.0</v>
      </c>
    </row>
    <row r="7">
      <c r="A7" s="45"/>
      <c r="B7" s="2"/>
    </row>
    <row r="8">
      <c r="A8" s="45"/>
      <c r="B8" s="2"/>
    </row>
    <row r="9">
      <c r="A9" s="45"/>
      <c r="B9" s="2"/>
    </row>
    <row r="10">
      <c r="A10" s="45"/>
      <c r="B10" s="2"/>
    </row>
    <row r="11">
      <c r="A11" s="45"/>
      <c r="B11" s="2"/>
    </row>
    <row r="12">
      <c r="A12" s="45"/>
      <c r="B12" s="2"/>
    </row>
    <row r="13">
      <c r="A13" s="45"/>
      <c r="B13" s="2"/>
    </row>
    <row r="14">
      <c r="A14" s="45"/>
      <c r="B14" s="2"/>
    </row>
    <row r="15">
      <c r="A15" s="45"/>
      <c r="B15" s="2"/>
    </row>
    <row r="16">
      <c r="A16" s="45"/>
      <c r="B16" s="2"/>
    </row>
    <row r="17">
      <c r="A17" s="45"/>
      <c r="B17" s="2"/>
    </row>
    <row r="18">
      <c r="A18" s="45"/>
      <c r="B18" s="2"/>
      <c r="H18" s="2"/>
    </row>
    <row r="19">
      <c r="A19" s="45"/>
      <c r="B19" s="2"/>
    </row>
    <row r="20">
      <c r="A20" s="45"/>
      <c r="B20" s="2"/>
    </row>
    <row r="21">
      <c r="A21" s="45"/>
      <c r="B21" s="2"/>
    </row>
    <row r="22">
      <c r="A22" s="45"/>
      <c r="B22" s="2"/>
    </row>
    <row r="23">
      <c r="A23" s="45"/>
      <c r="B23" s="2"/>
    </row>
    <row r="24">
      <c r="A24" s="45"/>
      <c r="B24" s="2"/>
    </row>
    <row r="25">
      <c r="A25" s="45"/>
      <c r="B25" s="2"/>
      <c r="D25" s="1"/>
    </row>
    <row r="26">
      <c r="A26" s="45"/>
      <c r="B26" s="2"/>
    </row>
    <row r="27">
      <c r="A27" s="45"/>
      <c r="B27" s="2"/>
    </row>
    <row r="28">
      <c r="A28" s="45"/>
      <c r="B28" s="2"/>
    </row>
    <row r="29">
      <c r="A29" s="45"/>
      <c r="B29" s="2"/>
    </row>
    <row r="30">
      <c r="A30" s="45"/>
      <c r="B30" s="2"/>
    </row>
    <row r="31">
      <c r="A31" s="45"/>
      <c r="B31" s="2"/>
    </row>
    <row r="32">
      <c r="A32" s="45"/>
      <c r="B32" s="2"/>
    </row>
    <row r="33">
      <c r="A33" s="45"/>
      <c r="B33" s="2"/>
    </row>
    <row r="34">
      <c r="A34" s="45"/>
      <c r="B34" s="2"/>
    </row>
    <row r="35">
      <c r="A35" s="45"/>
      <c r="B35" s="2"/>
      <c r="D35" s="1"/>
    </row>
    <row r="36">
      <c r="A36" s="45"/>
      <c r="B36" s="2"/>
    </row>
    <row r="70">
      <c r="A70" s="56" t="s">
        <v>144</v>
      </c>
      <c r="B70" s="10"/>
      <c r="C70" s="6">
        <f>COUNTA(B2:B69)</f>
        <v>5</v>
      </c>
    </row>
    <row r="71">
      <c r="A71" s="49"/>
    </row>
    <row r="72">
      <c r="A72" s="56" t="s">
        <v>145</v>
      </c>
      <c r="B72" s="10"/>
      <c r="C72" s="6">
        <f>SUM(C2:C69)</f>
        <v>0</v>
      </c>
    </row>
    <row r="73">
      <c r="A73" s="57" t="s">
        <v>146</v>
      </c>
      <c r="C73" s="7">
        <f>C72/C70</f>
        <v>0</v>
      </c>
    </row>
    <row r="74">
      <c r="A74" s="56" t="s">
        <v>147</v>
      </c>
      <c r="B74" s="10"/>
      <c r="C74" s="6" t="str">
        <f>SUM(#REF!)</f>
        <v>#REF!</v>
      </c>
    </row>
    <row r="75">
      <c r="A75" s="58"/>
    </row>
    <row r="76">
      <c r="A76" s="59" t="s">
        <v>148</v>
      </c>
      <c r="B76" s="10"/>
      <c r="C76" s="6" t="str">
        <f>C70-C78</f>
        <v>#REF!</v>
      </c>
    </row>
    <row r="77">
      <c r="A77" s="60" t="s">
        <v>146</v>
      </c>
      <c r="C77" s="7" t="str">
        <f>C76/C70</f>
        <v>#REF!</v>
      </c>
    </row>
    <row r="78">
      <c r="A78" s="56" t="s">
        <v>149</v>
      </c>
      <c r="B78" s="10"/>
      <c r="C78" s="6" t="str">
        <f>C72+C74</f>
        <v>#REF!</v>
      </c>
    </row>
    <row r="79">
      <c r="A79" s="60" t="s">
        <v>146</v>
      </c>
      <c r="C79" s="19"/>
    </row>
    <row r="80">
      <c r="A80" s="61" t="s">
        <v>150</v>
      </c>
      <c r="C80" s="8">
        <f>SUM(D2:D83)</f>
        <v>3</v>
      </c>
    </row>
    <row r="81">
      <c r="A81" s="61"/>
      <c r="B81" s="60" t="s">
        <v>146</v>
      </c>
      <c r="C81" s="62">
        <f>C80/C70</f>
        <v>0.6</v>
      </c>
    </row>
    <row r="82">
      <c r="A82" s="4" t="s">
        <v>151</v>
      </c>
      <c r="C82" s="6">
        <f>SUM(F2:F83)</f>
        <v>0</v>
      </c>
    </row>
    <row r="83">
      <c r="A83" s="60" t="s">
        <v>146</v>
      </c>
      <c r="C83" s="19">
        <f>C82/C70</f>
        <v>0</v>
      </c>
    </row>
    <row r="84">
      <c r="A84" s="4" t="s">
        <v>152</v>
      </c>
      <c r="C84" s="6">
        <f>SUM(G2:G70)</f>
        <v>1</v>
      </c>
    </row>
    <row r="85">
      <c r="A85" s="60" t="s">
        <v>146</v>
      </c>
      <c r="C85" s="7">
        <f>C84/C70</f>
        <v>0.2</v>
      </c>
    </row>
  </sheetData>
  <mergeCells count="8">
    <mergeCell ref="A71:B71"/>
    <mergeCell ref="A73:B73"/>
    <mergeCell ref="A75:B75"/>
    <mergeCell ref="A77:B77"/>
    <mergeCell ref="A79:B79"/>
    <mergeCell ref="A80:B80"/>
    <mergeCell ref="A83:B83"/>
    <mergeCell ref="A85:B85"/>
  </mergeCells>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8.5"/>
  </cols>
  <sheetData>
    <row r="1">
      <c r="A1" s="41" t="s">
        <v>153</v>
      </c>
      <c r="B1" s="42" t="s">
        <v>126</v>
      </c>
      <c r="C1" s="42" t="s">
        <v>127</v>
      </c>
      <c r="D1" s="42" t="s">
        <v>128</v>
      </c>
      <c r="E1" s="42"/>
      <c r="F1" s="42" t="s">
        <v>129</v>
      </c>
      <c r="G1" s="42" t="s">
        <v>130</v>
      </c>
      <c r="H1" s="42" t="s">
        <v>131</v>
      </c>
    </row>
    <row r="2">
      <c r="B2" s="91" t="s">
        <v>466</v>
      </c>
    </row>
    <row r="3">
      <c r="B3" s="91" t="s">
        <v>467</v>
      </c>
    </row>
    <row r="4">
      <c r="A4" s="76">
        <v>45838.0</v>
      </c>
      <c r="B4" s="2" t="s">
        <v>468</v>
      </c>
      <c r="C4" s="1">
        <v>1.0</v>
      </c>
      <c r="D4" s="1">
        <v>1.0</v>
      </c>
      <c r="F4" s="1">
        <v>1.0</v>
      </c>
      <c r="G4" s="1">
        <v>0.0</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1" max="11" width="20.88"/>
  </cols>
  <sheetData>
    <row r="1">
      <c r="A1" s="28" t="s">
        <v>23</v>
      </c>
      <c r="B1" s="28" t="s">
        <v>26</v>
      </c>
      <c r="C1" s="28" t="s">
        <v>27</v>
      </c>
      <c r="D1" s="28" t="s">
        <v>120</v>
      </c>
      <c r="E1" s="28" t="s">
        <v>29</v>
      </c>
      <c r="F1" s="28" t="s">
        <v>121</v>
      </c>
      <c r="G1" s="28" t="s">
        <v>30</v>
      </c>
      <c r="H1" s="28" t="s">
        <v>28</v>
      </c>
      <c r="I1" s="28" t="s">
        <v>31</v>
      </c>
      <c r="J1" s="28" t="s">
        <v>28</v>
      </c>
      <c r="K1" s="28" t="s">
        <v>122</v>
      </c>
      <c r="L1" s="29"/>
    </row>
    <row r="2">
      <c r="A2" s="30" t="s">
        <v>47</v>
      </c>
      <c r="B2" s="23">
        <v>21.0</v>
      </c>
      <c r="C2" s="23">
        <v>3.0</v>
      </c>
      <c r="D2" s="27">
        <v>0.14285714285714285</v>
      </c>
      <c r="E2" s="26">
        <v>18.0</v>
      </c>
      <c r="F2" s="27">
        <f t="shared" ref="F2:F3" si="1">E2/B2</f>
        <v>0.8571428571</v>
      </c>
      <c r="G2" s="23">
        <v>1.0</v>
      </c>
      <c r="H2" s="27">
        <v>0.047619047619047616</v>
      </c>
      <c r="I2" s="22">
        <v>1.0</v>
      </c>
      <c r="J2" s="27">
        <f t="shared" ref="J2:J3" si="2">I2/B2</f>
        <v>0.04761904762</v>
      </c>
      <c r="K2" s="31">
        <v>0.25</v>
      </c>
      <c r="M2" s="3"/>
      <c r="N2" s="3"/>
      <c r="O2" s="4"/>
      <c r="P2" s="4"/>
      <c r="Q2" s="4"/>
      <c r="R2" s="4"/>
      <c r="S2" s="4"/>
      <c r="T2" s="4"/>
      <c r="U2" s="4"/>
      <c r="V2" s="4"/>
      <c r="W2" s="4"/>
      <c r="X2" s="4"/>
    </row>
    <row r="3">
      <c r="A3" s="30" t="s">
        <v>35</v>
      </c>
      <c r="B3" s="23">
        <v>8.0</v>
      </c>
      <c r="C3" s="23">
        <v>2.0</v>
      </c>
      <c r="D3" s="27">
        <f>C3/B3</f>
        <v>0.25</v>
      </c>
      <c r="E3" s="32">
        <v>3.0</v>
      </c>
      <c r="F3" s="27">
        <f t="shared" si="1"/>
        <v>0.375</v>
      </c>
      <c r="G3" s="23">
        <v>0.0</v>
      </c>
      <c r="H3" s="27">
        <f>G3/B3</f>
        <v>0</v>
      </c>
      <c r="I3" s="23">
        <v>0.0</v>
      </c>
      <c r="J3" s="27">
        <f t="shared" si="2"/>
        <v>0</v>
      </c>
      <c r="K3" s="31">
        <v>0.05</v>
      </c>
      <c r="M3" s="3"/>
      <c r="N3" s="3"/>
      <c r="O3" s="4"/>
      <c r="P3" s="4"/>
      <c r="Q3" s="4"/>
      <c r="R3" s="4"/>
      <c r="S3" s="4"/>
      <c r="T3" s="4"/>
      <c r="U3" s="4"/>
      <c r="V3" s="4"/>
      <c r="W3" s="4"/>
      <c r="X3" s="4"/>
    </row>
    <row r="4">
      <c r="A4" s="30" t="s">
        <v>80</v>
      </c>
      <c r="B4" s="23">
        <v>26.0</v>
      </c>
      <c r="C4" s="23">
        <v>8.0</v>
      </c>
      <c r="D4" s="27">
        <v>0.3076923076923077</v>
      </c>
      <c r="E4" s="32">
        <v>24.0</v>
      </c>
      <c r="F4" s="27">
        <v>0.9230769230769231</v>
      </c>
      <c r="G4" s="23">
        <v>7.0</v>
      </c>
      <c r="H4" s="27">
        <v>0.2692307692307692</v>
      </c>
      <c r="I4" s="23">
        <v>1.0</v>
      </c>
      <c r="J4" s="27">
        <v>0.038461538461538464</v>
      </c>
      <c r="K4" s="31">
        <v>0.55</v>
      </c>
      <c r="M4" s="3"/>
      <c r="N4" s="5"/>
      <c r="O4" s="9"/>
      <c r="R4" s="11"/>
      <c r="T4" s="11"/>
      <c r="V4" s="11"/>
      <c r="X4" s="11"/>
    </row>
    <row r="5" ht="13.5" customHeight="1">
      <c r="A5" s="30" t="s">
        <v>71</v>
      </c>
      <c r="B5" s="23">
        <v>11.0</v>
      </c>
      <c r="C5" s="23">
        <v>4.0</v>
      </c>
      <c r="D5" s="27">
        <v>0.36363636363636365</v>
      </c>
      <c r="E5" s="32">
        <v>4.0</v>
      </c>
      <c r="F5" s="27">
        <v>0.36363636363636365</v>
      </c>
      <c r="G5" s="23">
        <v>1.0</v>
      </c>
      <c r="H5" s="27">
        <v>0.09090909090909091</v>
      </c>
      <c r="I5" s="23">
        <v>5.0</v>
      </c>
      <c r="J5" s="27">
        <v>0.45454545454545453</v>
      </c>
      <c r="K5" s="31">
        <v>0.0</v>
      </c>
      <c r="R5" s="11"/>
      <c r="T5" s="11"/>
      <c r="V5" s="11"/>
      <c r="X5" s="11"/>
    </row>
    <row r="6">
      <c r="A6" s="30" t="s">
        <v>83</v>
      </c>
      <c r="B6" s="23">
        <v>38.0</v>
      </c>
      <c r="C6" s="23">
        <v>14.0</v>
      </c>
      <c r="D6" s="27">
        <v>0.3684210526315789</v>
      </c>
      <c r="E6" s="32">
        <v>32.0</v>
      </c>
      <c r="F6" s="27">
        <v>0.8421052631578947</v>
      </c>
      <c r="G6" s="23">
        <v>12.0</v>
      </c>
      <c r="H6" s="27">
        <v>0.3157894736842105</v>
      </c>
      <c r="I6" s="23">
        <v>3.0</v>
      </c>
      <c r="J6" s="27">
        <v>0.07894736842105263</v>
      </c>
      <c r="K6" s="31">
        <v>0.15</v>
      </c>
      <c r="R6" s="7"/>
      <c r="S6" s="8"/>
      <c r="T6" s="7"/>
      <c r="V6" s="7"/>
      <c r="X6" s="7"/>
    </row>
    <row r="7">
      <c r="A7" s="30" t="s">
        <v>58</v>
      </c>
      <c r="B7" s="23">
        <v>13.0</v>
      </c>
      <c r="C7" s="23">
        <v>5.0</v>
      </c>
      <c r="D7" s="27">
        <v>0.38461538461538464</v>
      </c>
      <c r="E7" s="32">
        <v>2.0</v>
      </c>
      <c r="F7" s="27">
        <v>0.15384615384615385</v>
      </c>
      <c r="G7" s="23">
        <v>1.0</v>
      </c>
      <c r="H7" s="27">
        <v>0.07692307692307693</v>
      </c>
      <c r="I7" s="23">
        <v>7.0</v>
      </c>
      <c r="J7" s="27">
        <v>0.5384615384615384</v>
      </c>
      <c r="K7" s="31">
        <v>0.06</v>
      </c>
      <c r="R7" s="7"/>
      <c r="S7" s="8"/>
      <c r="T7" s="7"/>
      <c r="V7" s="7"/>
      <c r="X7" s="7"/>
    </row>
    <row r="8">
      <c r="A8" s="30" t="s">
        <v>97</v>
      </c>
      <c r="B8" s="23">
        <v>9.0</v>
      </c>
      <c r="C8" s="23">
        <v>4.0</v>
      </c>
      <c r="D8" s="27">
        <v>0.4444444444444444</v>
      </c>
      <c r="E8" s="32">
        <v>6.0</v>
      </c>
      <c r="F8" s="27">
        <v>0.6666666666666666</v>
      </c>
      <c r="G8" s="23">
        <v>4.0</v>
      </c>
      <c r="H8" s="27">
        <v>0.4444444444444444</v>
      </c>
      <c r="I8" s="23">
        <v>3.0</v>
      </c>
      <c r="J8" s="27">
        <v>0.3333333333333333</v>
      </c>
      <c r="K8" s="31">
        <v>0.18</v>
      </c>
      <c r="R8" s="7"/>
      <c r="S8" s="8"/>
      <c r="T8" s="7"/>
      <c r="V8" s="7"/>
      <c r="X8" s="7"/>
    </row>
    <row r="9">
      <c r="A9" s="30" t="s">
        <v>86</v>
      </c>
      <c r="B9" s="23">
        <v>24.0</v>
      </c>
      <c r="C9" s="23">
        <v>11.0</v>
      </c>
      <c r="D9" s="27">
        <v>0.4583333333333333</v>
      </c>
      <c r="E9" s="32">
        <v>20.0</v>
      </c>
      <c r="F9" s="27">
        <v>0.8333333333333334</v>
      </c>
      <c r="G9" s="23">
        <v>9.0</v>
      </c>
      <c r="H9" s="27">
        <v>0.375</v>
      </c>
      <c r="I9" s="23">
        <v>4.0</v>
      </c>
      <c r="J9" s="27">
        <v>0.16666666666666666</v>
      </c>
      <c r="K9" s="31">
        <v>0.47</v>
      </c>
      <c r="R9" s="7"/>
      <c r="T9" s="7"/>
      <c r="V9" s="7"/>
      <c r="X9" s="7"/>
    </row>
    <row r="10">
      <c r="A10" s="30" t="s">
        <v>44</v>
      </c>
      <c r="B10" s="23">
        <v>15.0</v>
      </c>
      <c r="C10" s="23">
        <v>7.0</v>
      </c>
      <c r="D10" s="27">
        <v>0.4666666666666667</v>
      </c>
      <c r="E10" s="32">
        <v>8.0</v>
      </c>
      <c r="F10" s="27">
        <v>0.5333333333333333</v>
      </c>
      <c r="G10" s="23">
        <v>5.0</v>
      </c>
      <c r="H10" s="27">
        <v>0.3333333333333333</v>
      </c>
      <c r="I10" s="23">
        <v>5.0</v>
      </c>
      <c r="J10" s="27">
        <v>0.3333333333333333</v>
      </c>
      <c r="K10" s="31">
        <v>0.06</v>
      </c>
      <c r="R10" s="7"/>
      <c r="T10" s="7"/>
      <c r="V10" s="7"/>
      <c r="X10" s="7"/>
    </row>
    <row r="11">
      <c r="A11" s="30" t="s">
        <v>50</v>
      </c>
      <c r="B11" s="23">
        <v>39.0</v>
      </c>
      <c r="C11" s="23">
        <v>19.0</v>
      </c>
      <c r="D11" s="27">
        <v>0.48717948717948717</v>
      </c>
      <c r="E11" s="32">
        <v>23.0</v>
      </c>
      <c r="F11" s="27">
        <v>0.5897435897435898</v>
      </c>
      <c r="G11" s="23">
        <v>7.0</v>
      </c>
      <c r="H11" s="27">
        <v>0.1794871794871795</v>
      </c>
      <c r="I11" s="23">
        <v>10.0</v>
      </c>
      <c r="J11" s="27">
        <v>0.2564102564102564</v>
      </c>
      <c r="K11" s="31">
        <v>0.05</v>
      </c>
    </row>
    <row r="12">
      <c r="A12" s="30" t="s">
        <v>41</v>
      </c>
      <c r="B12" s="23">
        <v>39.0</v>
      </c>
      <c r="C12" s="23">
        <v>22.0</v>
      </c>
      <c r="D12" s="27">
        <v>0.5641025641025641</v>
      </c>
      <c r="E12" s="32">
        <v>27.0</v>
      </c>
      <c r="F12" s="27">
        <v>0.6923076923076923</v>
      </c>
      <c r="G12" s="23">
        <v>15.0</v>
      </c>
      <c r="H12" s="27">
        <v>0.38461538461538464</v>
      </c>
      <c r="I12" s="23">
        <v>6.0</v>
      </c>
      <c r="J12" s="27">
        <v>0.5</v>
      </c>
      <c r="K12" s="31">
        <v>0.13</v>
      </c>
    </row>
    <row r="13">
      <c r="A13" s="30" t="s">
        <v>53</v>
      </c>
      <c r="B13" s="22">
        <v>19.0</v>
      </c>
      <c r="C13" s="22">
        <v>11.0</v>
      </c>
      <c r="D13" s="27">
        <v>0.5789473684210527</v>
      </c>
      <c r="E13" s="22">
        <v>15.0</v>
      </c>
      <c r="F13" s="27">
        <v>0.7894736842105263</v>
      </c>
      <c r="G13" s="22">
        <v>10.0</v>
      </c>
      <c r="H13" s="27">
        <v>0.5263157894736842</v>
      </c>
      <c r="I13" s="22">
        <v>2.0</v>
      </c>
      <c r="J13" s="27">
        <v>0.10526315789473684</v>
      </c>
      <c r="K13" s="31">
        <v>0.05</v>
      </c>
    </row>
    <row r="14">
      <c r="A14" s="30" t="s">
        <v>63</v>
      </c>
      <c r="B14" s="23">
        <v>37.0</v>
      </c>
      <c r="C14" s="23">
        <v>22.0</v>
      </c>
      <c r="D14" s="27">
        <v>0.5945945945945946</v>
      </c>
      <c r="E14" s="23">
        <v>32.0</v>
      </c>
      <c r="F14" s="27">
        <v>0.8648648648648649</v>
      </c>
      <c r="G14" s="23">
        <v>22.0</v>
      </c>
      <c r="H14" s="27">
        <v>0.5945945945945946</v>
      </c>
      <c r="I14" s="23">
        <v>4.0</v>
      </c>
      <c r="J14" s="27">
        <v>0.10810810810810811</v>
      </c>
      <c r="K14" s="31">
        <v>0.57</v>
      </c>
    </row>
    <row r="15">
      <c r="A15" s="30" t="s">
        <v>32</v>
      </c>
      <c r="B15" s="23">
        <v>5.0</v>
      </c>
      <c r="C15" s="23">
        <v>3.0</v>
      </c>
      <c r="D15" s="27">
        <v>0.6</v>
      </c>
      <c r="E15" s="32">
        <v>0.0</v>
      </c>
      <c r="F15" s="27">
        <v>0.0</v>
      </c>
      <c r="G15" s="23">
        <v>0.0</v>
      </c>
      <c r="H15" s="27">
        <v>0.0</v>
      </c>
      <c r="I15" s="23">
        <v>2.0</v>
      </c>
      <c r="J15" s="27">
        <v>0.4</v>
      </c>
      <c r="K15" s="27">
        <v>0.0</v>
      </c>
    </row>
    <row r="16">
      <c r="A16" s="30" t="s">
        <v>68</v>
      </c>
      <c r="B16" s="23">
        <v>21.0</v>
      </c>
      <c r="C16" s="23">
        <v>14.0</v>
      </c>
      <c r="D16" s="27">
        <v>0.6666666666666666</v>
      </c>
      <c r="E16" s="32">
        <v>16.0</v>
      </c>
      <c r="F16" s="27">
        <v>0.7619047619047619</v>
      </c>
      <c r="G16" s="33">
        <v>4.0</v>
      </c>
      <c r="H16" s="31">
        <v>0.19</v>
      </c>
      <c r="I16" s="23">
        <v>4.0</v>
      </c>
      <c r="J16" s="27">
        <v>0.19047619047619047</v>
      </c>
      <c r="K16" s="31">
        <v>0.02</v>
      </c>
    </row>
    <row r="18">
      <c r="C18" s="6">
        <f>SUM(C2:C16)</f>
        <v>149</v>
      </c>
      <c r="D18" s="7"/>
      <c r="E18" s="8">
        <f>SUM(E2:E16)</f>
        <v>230</v>
      </c>
      <c r="F18" s="7"/>
      <c r="G18" s="6">
        <f>SUM(G2:G16)</f>
        <v>98</v>
      </c>
      <c r="H18" s="7"/>
      <c r="J18" s="7"/>
      <c r="L18" s="7"/>
    </row>
    <row r="19">
      <c r="A19" s="34"/>
      <c r="B19" s="35"/>
      <c r="C19" s="35"/>
      <c r="D19" s="36"/>
      <c r="E19" s="35"/>
      <c r="F19" s="36"/>
      <c r="G19" s="35"/>
      <c r="H19" s="36"/>
      <c r="I19" s="35"/>
      <c r="J19" s="36"/>
      <c r="L19" s="7"/>
    </row>
    <row r="20">
      <c r="D20" s="7"/>
      <c r="E20" s="8"/>
      <c r="F20" s="7"/>
      <c r="H20" s="7"/>
      <c r="J20" s="7"/>
      <c r="L20" s="7"/>
    </row>
    <row r="21">
      <c r="D21" s="7"/>
      <c r="F21" s="7"/>
      <c r="H21" s="7"/>
    </row>
    <row r="24">
      <c r="D24" s="7"/>
      <c r="E24" s="8"/>
      <c r="F24" s="7"/>
      <c r="H24" s="7"/>
      <c r="J24" s="7"/>
      <c r="K24" s="7"/>
      <c r="L24" s="7"/>
    </row>
    <row r="25">
      <c r="A25" s="28" t="s">
        <v>23</v>
      </c>
      <c r="B25" s="37" t="s">
        <v>123</v>
      </c>
      <c r="C25" s="37" t="s">
        <v>124</v>
      </c>
      <c r="D25" s="7"/>
      <c r="E25" s="8"/>
      <c r="F25" s="7"/>
      <c r="H25" s="7"/>
      <c r="J25" s="7"/>
      <c r="K25" s="7"/>
      <c r="L25" s="11"/>
    </row>
    <row r="26">
      <c r="A26" s="30" t="s">
        <v>32</v>
      </c>
      <c r="B26" s="38">
        <v>0.0</v>
      </c>
      <c r="C26" s="38">
        <v>0.0</v>
      </c>
      <c r="D26" s="7"/>
      <c r="E26" s="8"/>
      <c r="F26" s="7"/>
      <c r="H26" s="7"/>
      <c r="J26" s="7"/>
      <c r="K26" s="7"/>
      <c r="L26" s="11"/>
    </row>
    <row r="27">
      <c r="A27" s="30" t="s">
        <v>35</v>
      </c>
      <c r="B27" s="38">
        <v>0.0</v>
      </c>
      <c r="C27" s="39">
        <v>0.05</v>
      </c>
      <c r="D27" s="7"/>
      <c r="E27" s="8"/>
      <c r="F27" s="7"/>
      <c r="H27" s="7"/>
      <c r="J27" s="7"/>
      <c r="K27" s="7"/>
      <c r="L27" s="11"/>
    </row>
    <row r="28">
      <c r="A28" s="30" t="s">
        <v>47</v>
      </c>
      <c r="B28" s="39">
        <v>0.05</v>
      </c>
      <c r="C28" s="39">
        <v>0.25</v>
      </c>
      <c r="D28" s="7"/>
      <c r="E28" s="8"/>
      <c r="F28" s="7"/>
      <c r="H28" s="7"/>
      <c r="J28" s="7"/>
      <c r="K28" s="7"/>
      <c r="L28" s="11"/>
    </row>
    <row r="29">
      <c r="A29" s="30" t="s">
        <v>58</v>
      </c>
      <c r="B29" s="25">
        <v>0.07692307692307693</v>
      </c>
      <c r="C29" s="40">
        <v>0.06</v>
      </c>
      <c r="D29" s="7"/>
      <c r="E29" s="8"/>
      <c r="F29" s="7"/>
      <c r="H29" s="7"/>
      <c r="J29" s="7"/>
      <c r="K29" s="7"/>
      <c r="L29" s="11"/>
    </row>
    <row r="30">
      <c r="A30" s="30" t="s">
        <v>71</v>
      </c>
      <c r="B30" s="25">
        <v>0.09090909090909091</v>
      </c>
      <c r="C30" s="40">
        <v>0.0</v>
      </c>
      <c r="D30" s="7"/>
      <c r="E30" s="8"/>
      <c r="F30" s="7"/>
      <c r="H30" s="7"/>
      <c r="J30" s="7"/>
      <c r="K30" s="7"/>
      <c r="L30" s="11"/>
    </row>
    <row r="31">
      <c r="A31" s="30" t="s">
        <v>50</v>
      </c>
      <c r="B31" s="25">
        <v>0.1794871794871795</v>
      </c>
      <c r="C31" s="40">
        <v>0.05</v>
      </c>
      <c r="D31" s="7"/>
      <c r="E31" s="8"/>
      <c r="F31" s="7"/>
      <c r="H31" s="7"/>
      <c r="J31" s="7"/>
      <c r="K31" s="7"/>
      <c r="L31" s="11"/>
    </row>
    <row r="32">
      <c r="A32" s="30" t="s">
        <v>41</v>
      </c>
      <c r="B32" s="40">
        <v>0.38</v>
      </c>
      <c r="C32" s="40">
        <v>0.13</v>
      </c>
      <c r="D32" s="7"/>
      <c r="E32" s="8"/>
      <c r="F32" s="7"/>
      <c r="H32" s="7"/>
      <c r="J32" s="7"/>
      <c r="K32" s="7"/>
      <c r="L32" s="11"/>
    </row>
    <row r="33">
      <c r="A33" s="30" t="s">
        <v>80</v>
      </c>
      <c r="B33" s="38">
        <v>0.2692307692307692</v>
      </c>
      <c r="C33" s="39">
        <v>0.55</v>
      </c>
      <c r="D33" s="7"/>
      <c r="E33" s="8"/>
      <c r="F33" s="7"/>
      <c r="H33" s="7"/>
      <c r="J33" s="7"/>
      <c r="K33" s="7"/>
      <c r="L33" s="11"/>
    </row>
    <row r="34">
      <c r="A34" s="30" t="s">
        <v>83</v>
      </c>
      <c r="B34" s="25">
        <v>0.3157894736842105</v>
      </c>
      <c r="C34" s="40">
        <v>0.15</v>
      </c>
      <c r="D34" s="7"/>
      <c r="E34" s="8"/>
      <c r="F34" s="7"/>
      <c r="H34" s="7"/>
      <c r="J34" s="7"/>
      <c r="K34" s="7"/>
      <c r="L34" s="11"/>
    </row>
    <row r="35">
      <c r="A35" s="30" t="s">
        <v>44</v>
      </c>
      <c r="B35" s="25">
        <v>0.3333333333333333</v>
      </c>
      <c r="C35" s="40">
        <v>0.06</v>
      </c>
      <c r="D35" s="7"/>
      <c r="E35" s="8"/>
      <c r="F35" s="7"/>
      <c r="H35" s="7"/>
      <c r="J35" s="7"/>
      <c r="K35" s="7"/>
      <c r="L35" s="11"/>
    </row>
    <row r="36">
      <c r="A36" s="30" t="s">
        <v>86</v>
      </c>
      <c r="B36" s="38">
        <v>0.375</v>
      </c>
      <c r="C36" s="39">
        <v>0.47</v>
      </c>
      <c r="D36" s="7"/>
      <c r="E36" s="8"/>
      <c r="F36" s="7"/>
      <c r="H36" s="7"/>
      <c r="J36" s="7"/>
      <c r="K36" s="7"/>
      <c r="L36" s="11"/>
    </row>
    <row r="37">
      <c r="A37" s="30" t="s">
        <v>68</v>
      </c>
      <c r="B37" s="40">
        <v>0.19</v>
      </c>
      <c r="C37" s="40">
        <v>0.02</v>
      </c>
      <c r="D37" s="7"/>
      <c r="E37" s="8"/>
      <c r="F37" s="7"/>
      <c r="H37" s="7"/>
      <c r="J37" s="7"/>
      <c r="K37" s="7"/>
      <c r="L37" s="11"/>
    </row>
    <row r="38">
      <c r="A38" s="30" t="s">
        <v>97</v>
      </c>
      <c r="B38" s="25">
        <v>0.4444444444444444</v>
      </c>
      <c r="C38" s="40">
        <v>0.18</v>
      </c>
      <c r="D38" s="7"/>
      <c r="E38" s="8"/>
      <c r="F38" s="7"/>
      <c r="H38" s="7"/>
      <c r="J38" s="7"/>
      <c r="K38" s="7"/>
      <c r="L38" s="11"/>
    </row>
    <row r="39">
      <c r="A39" s="30" t="s">
        <v>53</v>
      </c>
      <c r="B39" s="25">
        <v>0.5263157894736842</v>
      </c>
      <c r="C39" s="40">
        <v>0.05</v>
      </c>
    </row>
    <row r="40">
      <c r="A40" s="30" t="s">
        <v>63</v>
      </c>
      <c r="B40" s="40">
        <v>0.59</v>
      </c>
      <c r="C40" s="40">
        <v>0.57</v>
      </c>
    </row>
  </sheetData>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3.25"/>
  </cols>
  <sheetData>
    <row r="1">
      <c r="A1" s="41" t="s">
        <v>153</v>
      </c>
      <c r="B1" s="42" t="s">
        <v>126</v>
      </c>
      <c r="C1" s="42" t="s">
        <v>127</v>
      </c>
      <c r="D1" s="42" t="s">
        <v>128</v>
      </c>
      <c r="E1" s="42"/>
      <c r="F1" s="42" t="s">
        <v>129</v>
      </c>
      <c r="G1" s="42" t="s">
        <v>130</v>
      </c>
    </row>
    <row r="2">
      <c r="B2" s="2" t="s">
        <v>469</v>
      </c>
    </row>
    <row r="3">
      <c r="A3" s="45">
        <v>45831.0</v>
      </c>
      <c r="B3" s="2" t="s">
        <v>470</v>
      </c>
      <c r="C3" s="1">
        <v>0.0</v>
      </c>
      <c r="D3" s="1">
        <v>1.0</v>
      </c>
      <c r="F3" s="1">
        <v>0.0</v>
      </c>
      <c r="G3" s="1">
        <v>0.0</v>
      </c>
    </row>
    <row r="4">
      <c r="B4" s="43"/>
    </row>
    <row r="5">
      <c r="B5" s="43"/>
    </row>
    <row r="6">
      <c r="B6" s="43"/>
    </row>
    <row r="7">
      <c r="B7" s="43"/>
    </row>
    <row r="8">
      <c r="B8" s="43"/>
    </row>
    <row r="9">
      <c r="B9" s="43"/>
    </row>
    <row r="10">
      <c r="B10" s="43"/>
    </row>
    <row r="11">
      <c r="B11" s="43"/>
    </row>
    <row r="12">
      <c r="B12" s="43"/>
    </row>
    <row r="13">
      <c r="B13" s="43"/>
    </row>
    <row r="14">
      <c r="B14" s="43"/>
    </row>
    <row r="15">
      <c r="B15" s="43"/>
    </row>
    <row r="16">
      <c r="B16" s="43"/>
    </row>
    <row r="17">
      <c r="B17" s="43"/>
    </row>
    <row r="18">
      <c r="B18" s="43"/>
    </row>
    <row r="19">
      <c r="B19" s="43"/>
    </row>
    <row r="20">
      <c r="B20" s="43"/>
    </row>
    <row r="21">
      <c r="B21" s="43"/>
    </row>
  </sheetData>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4.0"/>
  </cols>
  <sheetData>
    <row r="1">
      <c r="A1" s="41" t="s">
        <v>153</v>
      </c>
      <c r="B1" s="42" t="s">
        <v>126</v>
      </c>
      <c r="C1" s="42" t="s">
        <v>127</v>
      </c>
      <c r="D1" s="42"/>
      <c r="E1" s="42" t="s">
        <v>128</v>
      </c>
      <c r="F1" s="42"/>
      <c r="G1" s="42" t="s">
        <v>129</v>
      </c>
      <c r="H1" s="42" t="s">
        <v>130</v>
      </c>
    </row>
    <row r="2">
      <c r="B2" s="91" t="s">
        <v>471</v>
      </c>
    </row>
    <row r="3">
      <c r="B3" s="1" t="s">
        <v>472</v>
      </c>
    </row>
  </sheetData>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41.88"/>
  </cols>
  <sheetData>
    <row r="1">
      <c r="A1" s="41" t="s">
        <v>153</v>
      </c>
      <c r="B1" s="42" t="s">
        <v>126</v>
      </c>
      <c r="C1" s="42" t="s">
        <v>127</v>
      </c>
      <c r="D1" s="42"/>
      <c r="E1" s="42" t="s">
        <v>128</v>
      </c>
      <c r="F1" s="42"/>
      <c r="G1" s="42" t="s">
        <v>129</v>
      </c>
      <c r="H1" s="42" t="s">
        <v>130</v>
      </c>
    </row>
    <row r="2">
      <c r="B2" s="1" t="s">
        <v>473</v>
      </c>
    </row>
    <row r="3">
      <c r="B3" s="1" t="s">
        <v>474</v>
      </c>
    </row>
  </sheetData>
  <drawing r:id="rId1"/>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0"/>
    <col customWidth="1" min="2" max="2" width="50.25"/>
    <col customWidth="1" min="7" max="7" width="19.38"/>
  </cols>
  <sheetData>
    <row r="1">
      <c r="A1" s="41" t="s">
        <v>153</v>
      </c>
      <c r="B1" s="42" t="s">
        <v>126</v>
      </c>
      <c r="C1" s="42" t="s">
        <v>127</v>
      </c>
      <c r="D1" s="42" t="s">
        <v>128</v>
      </c>
      <c r="E1" s="42"/>
      <c r="F1" s="42" t="s">
        <v>129</v>
      </c>
      <c r="G1" s="42" t="s">
        <v>130</v>
      </c>
    </row>
    <row r="2">
      <c r="A2" s="45"/>
      <c r="B2" s="99" t="s">
        <v>209</v>
      </c>
      <c r="H2" s="2"/>
    </row>
    <row r="3">
      <c r="A3" s="45">
        <v>45786.0</v>
      </c>
      <c r="B3" s="2" t="s">
        <v>475</v>
      </c>
      <c r="C3" s="1">
        <v>0.0</v>
      </c>
      <c r="D3" s="1">
        <v>0.0</v>
      </c>
      <c r="F3" s="1">
        <v>0.0</v>
      </c>
      <c r="G3" s="1">
        <v>1.0</v>
      </c>
    </row>
    <row r="4">
      <c r="A4" s="45">
        <v>45789.0</v>
      </c>
      <c r="B4" s="2" t="s">
        <v>476</v>
      </c>
      <c r="C4" s="1">
        <v>1.0</v>
      </c>
      <c r="D4" s="1">
        <v>1.0</v>
      </c>
      <c r="F4" s="1">
        <v>1.0</v>
      </c>
      <c r="G4" s="1">
        <v>0.0</v>
      </c>
    </row>
    <row r="5">
      <c r="A5" s="45">
        <v>45803.0</v>
      </c>
      <c r="B5" s="2" t="s">
        <v>477</v>
      </c>
      <c r="C5" s="1">
        <v>0.0</v>
      </c>
      <c r="D5" s="1">
        <v>1.0</v>
      </c>
      <c r="F5" s="1">
        <v>0.0</v>
      </c>
      <c r="G5" s="1">
        <v>0.0</v>
      </c>
    </row>
    <row r="6">
      <c r="A6" s="45">
        <v>45803.0</v>
      </c>
      <c r="B6" s="2" t="s">
        <v>478</v>
      </c>
      <c r="C6" s="1">
        <v>0.0</v>
      </c>
      <c r="D6" s="1">
        <v>1.0</v>
      </c>
      <c r="F6" s="1">
        <v>0.0</v>
      </c>
      <c r="G6" s="1">
        <v>0.0</v>
      </c>
    </row>
    <row r="7">
      <c r="A7" s="45">
        <v>45805.0</v>
      </c>
      <c r="B7" s="2" t="s">
        <v>479</v>
      </c>
      <c r="C7" s="1">
        <v>0.0</v>
      </c>
      <c r="D7" s="1">
        <v>1.0</v>
      </c>
      <c r="F7" s="1">
        <v>0.0</v>
      </c>
      <c r="G7" s="1">
        <v>0.0</v>
      </c>
    </row>
    <row r="8">
      <c r="A8" s="45">
        <v>45819.0</v>
      </c>
      <c r="B8" s="2" t="s">
        <v>480</v>
      </c>
      <c r="C8" s="1">
        <v>0.0</v>
      </c>
      <c r="D8" s="1">
        <v>1.0</v>
      </c>
      <c r="F8" s="1">
        <v>0.0</v>
      </c>
      <c r="G8" s="1">
        <v>0.0</v>
      </c>
    </row>
    <row r="9">
      <c r="A9" s="45">
        <v>45819.0</v>
      </c>
      <c r="B9" s="2" t="s">
        <v>481</v>
      </c>
      <c r="C9" s="1">
        <v>0.0</v>
      </c>
      <c r="D9" s="1">
        <v>1.0</v>
      </c>
      <c r="F9" s="1">
        <v>0.0</v>
      </c>
      <c r="G9" s="1">
        <v>0.0</v>
      </c>
    </row>
    <row r="10">
      <c r="A10" s="45"/>
      <c r="B10" s="2"/>
    </row>
    <row r="11">
      <c r="A11" s="45">
        <v>45828.0</v>
      </c>
      <c r="B11" s="2" t="s">
        <v>482</v>
      </c>
      <c r="C11" s="1">
        <v>1.0</v>
      </c>
      <c r="D11" s="1">
        <v>1.0</v>
      </c>
      <c r="F11" s="1">
        <v>1.0</v>
      </c>
      <c r="G11" s="1">
        <v>0.0</v>
      </c>
    </row>
    <row r="12">
      <c r="A12" s="45">
        <v>45838.0</v>
      </c>
      <c r="B12" s="2" t="s">
        <v>483</v>
      </c>
      <c r="C12" s="1">
        <v>1.0</v>
      </c>
      <c r="D12" s="1">
        <v>1.0</v>
      </c>
      <c r="F12" s="1">
        <v>1.0</v>
      </c>
      <c r="G12" s="1">
        <v>0.0</v>
      </c>
    </row>
    <row r="13">
      <c r="A13" s="45"/>
      <c r="B13" s="2"/>
    </row>
    <row r="14">
      <c r="A14" s="45"/>
      <c r="B14" s="2"/>
    </row>
    <row r="15">
      <c r="A15" s="45"/>
      <c r="B15" s="2"/>
    </row>
    <row r="16">
      <c r="A16" s="45"/>
      <c r="B16" s="2"/>
    </row>
    <row r="17">
      <c r="A17" s="45"/>
      <c r="B17" s="2"/>
    </row>
    <row r="18">
      <c r="A18" s="45"/>
      <c r="B18" s="2"/>
    </row>
    <row r="19">
      <c r="A19" s="45"/>
      <c r="B19" s="50"/>
    </row>
    <row r="20">
      <c r="A20" s="45"/>
      <c r="B20" s="2"/>
    </row>
    <row r="21">
      <c r="A21" s="45"/>
      <c r="B21" s="2"/>
    </row>
    <row r="22">
      <c r="A22" s="45"/>
      <c r="B22" s="2"/>
    </row>
    <row r="23">
      <c r="A23" s="45"/>
      <c r="B23" s="2"/>
    </row>
    <row r="24">
      <c r="A24" s="45"/>
      <c r="B24" s="2"/>
    </row>
    <row r="25">
      <c r="A25" s="45"/>
      <c r="B25" s="2"/>
    </row>
    <row r="26">
      <c r="A26" s="45"/>
      <c r="B26" s="2"/>
    </row>
    <row r="27">
      <c r="A27" s="45"/>
      <c r="B27" s="2"/>
    </row>
    <row r="28">
      <c r="A28" s="45"/>
      <c r="B28" s="2"/>
    </row>
    <row r="29">
      <c r="A29" s="45"/>
      <c r="B29" s="2"/>
    </row>
    <row r="30">
      <c r="A30" s="45"/>
      <c r="B30" s="2"/>
    </row>
    <row r="31">
      <c r="A31" s="45"/>
      <c r="B31" s="2"/>
    </row>
    <row r="32">
      <c r="A32" s="45"/>
      <c r="B32" s="2"/>
    </row>
    <row r="33">
      <c r="A33" s="45"/>
      <c r="B33" s="2"/>
    </row>
    <row r="34">
      <c r="A34" s="45"/>
      <c r="B34" s="2"/>
    </row>
    <row r="35">
      <c r="A35" s="45"/>
      <c r="B35" s="2"/>
    </row>
    <row r="36">
      <c r="A36" s="45"/>
      <c r="B36" s="2"/>
    </row>
    <row r="37">
      <c r="A37" s="45"/>
      <c r="B37" s="2"/>
    </row>
    <row r="38">
      <c r="A38" s="45"/>
      <c r="B38" s="2"/>
    </row>
    <row r="39">
      <c r="A39" s="45"/>
      <c r="B39" s="2"/>
    </row>
    <row r="40">
      <c r="A40" s="45"/>
      <c r="B40" s="2"/>
    </row>
    <row r="41">
      <c r="A41" s="45"/>
      <c r="B41" s="2"/>
    </row>
    <row r="42">
      <c r="A42" s="45"/>
      <c r="B42" s="2"/>
    </row>
    <row r="43">
      <c r="A43" s="45"/>
      <c r="B43" s="2"/>
    </row>
    <row r="44">
      <c r="A44" s="45"/>
      <c r="B44" s="2"/>
    </row>
    <row r="45">
      <c r="A45" s="45"/>
      <c r="B45" s="2"/>
    </row>
    <row r="46">
      <c r="A46" s="45"/>
      <c r="B46" s="2"/>
    </row>
    <row r="47">
      <c r="A47" s="45"/>
      <c r="B47" s="2"/>
    </row>
    <row r="48">
      <c r="A48" s="45"/>
      <c r="B48" s="2"/>
    </row>
    <row r="49">
      <c r="A49" s="45"/>
      <c r="B49" s="2"/>
    </row>
    <row r="50">
      <c r="A50" s="45"/>
      <c r="B50" s="2"/>
    </row>
    <row r="51">
      <c r="A51" s="45"/>
      <c r="B51" s="2"/>
    </row>
    <row r="52">
      <c r="A52" s="45"/>
      <c r="B52" s="2"/>
    </row>
    <row r="53">
      <c r="A53" s="45"/>
      <c r="B53" s="2"/>
    </row>
    <row r="54">
      <c r="B54" s="43"/>
    </row>
    <row r="55">
      <c r="B55" s="43"/>
    </row>
    <row r="56">
      <c r="B56" s="43"/>
    </row>
    <row r="57">
      <c r="B57" s="43"/>
    </row>
    <row r="58">
      <c r="B58" s="43"/>
    </row>
    <row r="59">
      <c r="B59" s="43"/>
    </row>
    <row r="60">
      <c r="B60" s="43"/>
    </row>
    <row r="61">
      <c r="B61" s="43"/>
    </row>
    <row r="62">
      <c r="B62" s="43"/>
    </row>
    <row r="70">
      <c r="A70" s="56" t="s">
        <v>144</v>
      </c>
      <c r="B70" s="10"/>
      <c r="C70" s="6">
        <f>COUNTA(B2:B69)</f>
        <v>10</v>
      </c>
    </row>
    <row r="71">
      <c r="A71" s="49"/>
    </row>
    <row r="72">
      <c r="A72" s="56" t="s">
        <v>145</v>
      </c>
      <c r="B72" s="10"/>
      <c r="C72" s="6">
        <f>SUM(C2:C69)</f>
        <v>3</v>
      </c>
    </row>
    <row r="73">
      <c r="A73" s="57" t="s">
        <v>146</v>
      </c>
      <c r="C73" s="7">
        <f>C72/C70</f>
        <v>0.3</v>
      </c>
    </row>
    <row r="74">
      <c r="A74" s="56" t="s">
        <v>147</v>
      </c>
      <c r="B74" s="10"/>
      <c r="C74" s="6" t="str">
        <f>SUM(#REF!)</f>
        <v>#REF!</v>
      </c>
    </row>
    <row r="75">
      <c r="A75" s="58"/>
    </row>
    <row r="76">
      <c r="A76" s="59" t="s">
        <v>148</v>
      </c>
      <c r="B76" s="10"/>
      <c r="C76" s="6" t="str">
        <f>C70-C78</f>
        <v>#REF!</v>
      </c>
    </row>
    <row r="77">
      <c r="A77" s="60" t="s">
        <v>146</v>
      </c>
      <c r="C77" s="7" t="str">
        <f>C76/C70</f>
        <v>#REF!</v>
      </c>
    </row>
    <row r="78">
      <c r="A78" s="56" t="s">
        <v>149</v>
      </c>
      <c r="B78" s="10"/>
      <c r="C78" s="6" t="str">
        <f>C72+C74</f>
        <v>#REF!</v>
      </c>
    </row>
    <row r="79">
      <c r="A79" s="60" t="s">
        <v>146</v>
      </c>
      <c r="C79" s="19"/>
    </row>
    <row r="80">
      <c r="A80" s="61" t="s">
        <v>150</v>
      </c>
      <c r="C80" s="8">
        <f>SUM(D2:D83)</f>
        <v>8</v>
      </c>
    </row>
    <row r="81">
      <c r="A81" s="61"/>
      <c r="B81" s="60" t="s">
        <v>146</v>
      </c>
      <c r="C81" s="62">
        <f>C80/C70</f>
        <v>0.8</v>
      </c>
    </row>
    <row r="82">
      <c r="A82" s="4" t="s">
        <v>151</v>
      </c>
      <c r="C82" s="6">
        <f>SUM(F2:F83)</f>
        <v>3</v>
      </c>
    </row>
    <row r="83">
      <c r="A83" s="60" t="s">
        <v>146</v>
      </c>
      <c r="C83" s="19">
        <f>C82/C70</f>
        <v>0.3</v>
      </c>
    </row>
    <row r="84">
      <c r="A84" s="4" t="s">
        <v>152</v>
      </c>
      <c r="C84" s="6">
        <f>SUM(G2:G70)</f>
        <v>1</v>
      </c>
    </row>
    <row r="85">
      <c r="A85" s="60" t="s">
        <v>146</v>
      </c>
      <c r="C85" s="7">
        <f>C84/C70</f>
        <v>0.1</v>
      </c>
    </row>
  </sheetData>
  <mergeCells count="8">
    <mergeCell ref="A71:B71"/>
    <mergeCell ref="A73:B73"/>
    <mergeCell ref="A75:B75"/>
    <mergeCell ref="A77:B77"/>
    <mergeCell ref="A79:B79"/>
    <mergeCell ref="A80:B80"/>
    <mergeCell ref="A83:B83"/>
    <mergeCell ref="A85:B85"/>
  </mergeCells>
  <drawing r:id="rId1"/>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8.75"/>
  </cols>
  <sheetData>
    <row r="1">
      <c r="A1" s="41" t="s">
        <v>153</v>
      </c>
      <c r="B1" s="42" t="s">
        <v>126</v>
      </c>
      <c r="C1" s="42" t="s">
        <v>127</v>
      </c>
      <c r="D1" s="42" t="s">
        <v>128</v>
      </c>
      <c r="E1" s="42"/>
      <c r="F1" s="42" t="s">
        <v>129</v>
      </c>
      <c r="G1" s="42" t="s">
        <v>130</v>
      </c>
    </row>
    <row r="2">
      <c r="A2" s="45"/>
      <c r="B2" s="99" t="s">
        <v>484</v>
      </c>
      <c r="C2" s="1"/>
      <c r="D2" s="1"/>
      <c r="F2" s="1"/>
      <c r="G2" s="1"/>
    </row>
    <row r="3">
      <c r="A3" s="45">
        <v>45784.0</v>
      </c>
      <c r="B3" s="2" t="s">
        <v>485</v>
      </c>
      <c r="C3" s="1">
        <v>1.0</v>
      </c>
      <c r="D3" s="1">
        <v>1.0</v>
      </c>
      <c r="F3" s="1">
        <v>1.0</v>
      </c>
      <c r="G3" s="1">
        <v>0.0</v>
      </c>
    </row>
    <row r="4">
      <c r="A4" s="45">
        <v>45784.0</v>
      </c>
      <c r="B4" s="2" t="s">
        <v>486</v>
      </c>
      <c r="C4" s="1">
        <v>1.0</v>
      </c>
      <c r="D4" s="1">
        <v>1.0</v>
      </c>
      <c r="F4" s="1">
        <v>1.0</v>
      </c>
      <c r="G4" s="1">
        <v>0.0</v>
      </c>
    </row>
    <row r="5">
      <c r="A5" s="45">
        <v>45785.0</v>
      </c>
      <c r="B5" s="2" t="s">
        <v>487</v>
      </c>
      <c r="C5" s="1">
        <v>1.0</v>
      </c>
      <c r="D5" s="1">
        <v>1.0</v>
      </c>
      <c r="F5" s="1">
        <v>1.0</v>
      </c>
      <c r="G5" s="1">
        <v>0.0</v>
      </c>
    </row>
    <row r="6">
      <c r="A6" s="45">
        <v>45785.0</v>
      </c>
      <c r="B6" s="2" t="s">
        <v>488</v>
      </c>
      <c r="C6" s="1">
        <v>0.0</v>
      </c>
      <c r="D6" s="1">
        <v>1.0</v>
      </c>
      <c r="F6" s="1">
        <v>0.0</v>
      </c>
      <c r="G6" s="1">
        <v>0.0</v>
      </c>
    </row>
    <row r="7">
      <c r="A7" s="45">
        <v>45786.0</v>
      </c>
      <c r="B7" s="2" t="s">
        <v>489</v>
      </c>
      <c r="C7" s="1">
        <v>1.0</v>
      </c>
      <c r="D7" s="1">
        <v>1.0</v>
      </c>
      <c r="F7" s="1">
        <v>1.0</v>
      </c>
      <c r="G7" s="1">
        <v>0.0</v>
      </c>
    </row>
    <row r="8">
      <c r="A8" s="45">
        <v>45789.0</v>
      </c>
      <c r="B8" s="2" t="s">
        <v>490</v>
      </c>
      <c r="C8" s="1">
        <v>1.0</v>
      </c>
      <c r="D8" s="1">
        <v>1.0</v>
      </c>
      <c r="F8" s="1">
        <v>1.0</v>
      </c>
      <c r="G8" s="1">
        <v>0.0</v>
      </c>
    </row>
    <row r="9">
      <c r="A9" s="45">
        <v>45789.0</v>
      </c>
      <c r="B9" s="2" t="s">
        <v>491</v>
      </c>
      <c r="C9" s="1">
        <v>1.0</v>
      </c>
      <c r="D9" s="1">
        <v>1.0</v>
      </c>
      <c r="F9" s="1">
        <v>1.0</v>
      </c>
      <c r="G9" s="1">
        <v>0.0</v>
      </c>
    </row>
    <row r="10">
      <c r="A10" s="45"/>
      <c r="B10" s="2" t="s">
        <v>492</v>
      </c>
      <c r="C10" s="1">
        <v>1.0</v>
      </c>
      <c r="D10" s="1">
        <v>1.0</v>
      </c>
      <c r="F10" s="1">
        <v>1.0</v>
      </c>
      <c r="G10" s="1">
        <v>0.0</v>
      </c>
    </row>
    <row r="11">
      <c r="A11" s="45">
        <v>45799.0</v>
      </c>
      <c r="B11" s="2" t="s">
        <v>493</v>
      </c>
      <c r="C11" s="1">
        <v>1.0</v>
      </c>
      <c r="D11" s="1">
        <v>1.0</v>
      </c>
      <c r="F11" s="1">
        <v>1.0</v>
      </c>
      <c r="G11" s="1">
        <v>0.0</v>
      </c>
    </row>
    <row r="12">
      <c r="A12" s="45">
        <v>45805.0</v>
      </c>
      <c r="B12" s="2" t="s">
        <v>494</v>
      </c>
      <c r="C12" s="1">
        <v>1.0</v>
      </c>
      <c r="D12" s="1">
        <v>1.0</v>
      </c>
      <c r="F12" s="1">
        <v>1.0</v>
      </c>
      <c r="G12" s="1">
        <v>0.0</v>
      </c>
    </row>
    <row r="13">
      <c r="A13" s="45"/>
      <c r="B13" s="2"/>
    </row>
    <row r="14">
      <c r="A14" s="45"/>
      <c r="B14" s="2"/>
    </row>
    <row r="15">
      <c r="A15" s="45"/>
      <c r="B15" s="2"/>
    </row>
    <row r="16">
      <c r="A16" s="45"/>
      <c r="B16" s="2"/>
    </row>
    <row r="17">
      <c r="A17" s="45"/>
      <c r="B17" s="2"/>
    </row>
    <row r="18">
      <c r="A18" s="45"/>
      <c r="B18" s="2"/>
    </row>
    <row r="19">
      <c r="A19" s="45"/>
      <c r="B19" s="2"/>
    </row>
    <row r="20">
      <c r="A20" s="45"/>
      <c r="B20" s="2"/>
    </row>
    <row r="21">
      <c r="A21" s="45"/>
      <c r="B21" s="2"/>
    </row>
    <row r="22">
      <c r="A22" s="45"/>
      <c r="B22" s="2"/>
    </row>
    <row r="23">
      <c r="A23" s="45"/>
      <c r="B23" s="2"/>
    </row>
    <row r="24">
      <c r="A24" s="45"/>
      <c r="B24" s="2"/>
    </row>
    <row r="25">
      <c r="A25" s="45"/>
      <c r="B25" s="2"/>
    </row>
    <row r="26">
      <c r="A26" s="45"/>
      <c r="B26" s="2"/>
    </row>
    <row r="27">
      <c r="A27" s="45"/>
      <c r="B27" s="2"/>
    </row>
    <row r="28">
      <c r="A28" s="45"/>
      <c r="B28" s="2"/>
    </row>
    <row r="29">
      <c r="A29" s="45"/>
      <c r="B29" s="2"/>
    </row>
    <row r="30">
      <c r="A30" s="45"/>
      <c r="B30" s="2"/>
    </row>
    <row r="31">
      <c r="A31" s="45"/>
      <c r="B31" s="2"/>
    </row>
    <row r="32">
      <c r="A32" s="45"/>
      <c r="B32" s="2"/>
    </row>
    <row r="33">
      <c r="A33" s="45"/>
      <c r="B33" s="2"/>
    </row>
    <row r="34">
      <c r="A34" s="45"/>
      <c r="B34" s="2"/>
    </row>
    <row r="35">
      <c r="A35" s="45"/>
      <c r="B35" s="2"/>
    </row>
    <row r="36">
      <c r="B36" s="43"/>
    </row>
    <row r="37">
      <c r="B37" s="43"/>
    </row>
    <row r="38">
      <c r="B38" s="2"/>
    </row>
    <row r="39">
      <c r="B39" s="43"/>
    </row>
    <row r="40">
      <c r="B40" s="43"/>
    </row>
    <row r="71">
      <c r="A71" s="56" t="s">
        <v>144</v>
      </c>
      <c r="B71" s="10"/>
      <c r="C71" s="6">
        <f>COUNTA(B3:B70)</f>
        <v>10</v>
      </c>
    </row>
    <row r="72">
      <c r="A72" s="49"/>
    </row>
    <row r="73">
      <c r="A73" s="56" t="s">
        <v>145</v>
      </c>
      <c r="B73" s="10"/>
      <c r="C73" s="6">
        <f>SUM(C3:C70)</f>
        <v>9</v>
      </c>
    </row>
    <row r="74">
      <c r="A74" s="57" t="s">
        <v>146</v>
      </c>
      <c r="C74" s="7">
        <f>C73/C71</f>
        <v>0.9</v>
      </c>
    </row>
    <row r="75">
      <c r="A75" s="56" t="s">
        <v>147</v>
      </c>
      <c r="B75" s="10"/>
      <c r="C75" s="6" t="str">
        <f>SUM(#REF!)</f>
        <v>#REF!</v>
      </c>
    </row>
    <row r="76">
      <c r="A76" s="58"/>
    </row>
    <row r="77">
      <c r="A77" s="59" t="s">
        <v>148</v>
      </c>
      <c r="B77" s="10"/>
      <c r="C77" s="6" t="str">
        <f>C71-C79</f>
        <v>#REF!</v>
      </c>
    </row>
    <row r="78">
      <c r="A78" s="60" t="s">
        <v>146</v>
      </c>
      <c r="C78" s="7" t="str">
        <f>C77/C71</f>
        <v>#REF!</v>
      </c>
    </row>
    <row r="79">
      <c r="A79" s="56" t="s">
        <v>149</v>
      </c>
      <c r="B79" s="10"/>
      <c r="C79" s="6" t="str">
        <f>C73+C75</f>
        <v>#REF!</v>
      </c>
    </row>
    <row r="80">
      <c r="A80" s="60" t="s">
        <v>146</v>
      </c>
      <c r="C80" s="19"/>
    </row>
    <row r="81">
      <c r="A81" s="61" t="s">
        <v>150</v>
      </c>
      <c r="C81" s="8">
        <f>SUM(D3:D84)</f>
        <v>10</v>
      </c>
    </row>
    <row r="82">
      <c r="A82" s="61"/>
      <c r="B82" s="60" t="s">
        <v>146</v>
      </c>
      <c r="C82" s="62">
        <f>C81/C71</f>
        <v>1</v>
      </c>
    </row>
    <row r="83">
      <c r="A83" s="4" t="s">
        <v>151</v>
      </c>
      <c r="C83" s="6">
        <f>SUM(F3:F84)</f>
        <v>9</v>
      </c>
    </row>
    <row r="84">
      <c r="A84" s="60" t="s">
        <v>146</v>
      </c>
      <c r="C84" s="19">
        <f>C83/C71</f>
        <v>0.9</v>
      </c>
    </row>
    <row r="85">
      <c r="A85" s="4" t="s">
        <v>152</v>
      </c>
      <c r="C85" s="6">
        <f>SUM(G3:G71)</f>
        <v>0</v>
      </c>
    </row>
    <row r="86">
      <c r="A86" s="60" t="s">
        <v>146</v>
      </c>
      <c r="C86" s="7">
        <f>C85/C71</f>
        <v>0</v>
      </c>
    </row>
  </sheetData>
  <mergeCells count="8">
    <mergeCell ref="A72:B72"/>
    <mergeCell ref="A74:B74"/>
    <mergeCell ref="A76:B76"/>
    <mergeCell ref="A78:B78"/>
    <mergeCell ref="A80:B80"/>
    <mergeCell ref="A81:B81"/>
    <mergeCell ref="A84:B84"/>
    <mergeCell ref="A86:B86"/>
  </mergeCells>
  <drawing r:id="rId1"/>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9.13"/>
  </cols>
  <sheetData>
    <row r="1">
      <c r="A1" s="41" t="s">
        <v>153</v>
      </c>
      <c r="B1" s="42" t="s">
        <v>126</v>
      </c>
      <c r="C1" s="42" t="s">
        <v>127</v>
      </c>
      <c r="D1" s="42" t="s">
        <v>128</v>
      </c>
      <c r="E1" s="42"/>
      <c r="F1" s="42" t="s">
        <v>129</v>
      </c>
      <c r="G1" s="42" t="s">
        <v>130</v>
      </c>
    </row>
    <row r="2">
      <c r="A2" s="45"/>
      <c r="B2" s="99" t="s">
        <v>495</v>
      </c>
    </row>
    <row r="3">
      <c r="A3" s="45">
        <v>45783.0</v>
      </c>
      <c r="B3" s="2" t="s">
        <v>496</v>
      </c>
      <c r="C3" s="1">
        <v>0.0</v>
      </c>
      <c r="D3" s="1">
        <v>1.0</v>
      </c>
      <c r="F3" s="1">
        <v>0.0</v>
      </c>
      <c r="G3" s="1">
        <v>0.0</v>
      </c>
    </row>
    <row r="4">
      <c r="A4" s="45">
        <v>45783.0</v>
      </c>
      <c r="B4" s="2" t="s">
        <v>497</v>
      </c>
      <c r="C4" s="1">
        <v>1.0</v>
      </c>
      <c r="D4" s="1">
        <v>1.0</v>
      </c>
      <c r="F4" s="1">
        <v>1.0</v>
      </c>
      <c r="G4" s="1">
        <v>0.0</v>
      </c>
    </row>
    <row r="5">
      <c r="A5" s="45">
        <v>45784.0</v>
      </c>
      <c r="B5" s="2" t="s">
        <v>498</v>
      </c>
      <c r="C5" s="1">
        <v>1.0</v>
      </c>
      <c r="D5" s="1">
        <v>1.0</v>
      </c>
      <c r="F5" s="1">
        <v>1.0</v>
      </c>
      <c r="G5" s="1">
        <v>0.0</v>
      </c>
    </row>
    <row r="6">
      <c r="A6" s="45">
        <v>45798.0</v>
      </c>
      <c r="B6" s="2" t="s">
        <v>499</v>
      </c>
      <c r="C6" s="1">
        <v>1.0</v>
      </c>
      <c r="D6" s="1">
        <v>1.0</v>
      </c>
      <c r="F6" s="1">
        <v>1.0</v>
      </c>
      <c r="G6" s="1">
        <v>0.0</v>
      </c>
    </row>
    <row r="7">
      <c r="A7" s="45">
        <v>45799.0</v>
      </c>
      <c r="B7" s="2" t="s">
        <v>500</v>
      </c>
      <c r="C7" s="1">
        <v>1.0</v>
      </c>
      <c r="D7" s="1">
        <v>1.0</v>
      </c>
      <c r="F7" s="1">
        <v>1.0</v>
      </c>
      <c r="G7" s="1">
        <v>0.0</v>
      </c>
    </row>
    <row r="8">
      <c r="A8" s="45">
        <v>45805.0</v>
      </c>
      <c r="B8" s="2" t="s">
        <v>501</v>
      </c>
      <c r="C8" s="1">
        <v>1.0</v>
      </c>
      <c r="D8" s="1">
        <v>1.0</v>
      </c>
      <c r="F8" s="1">
        <v>1.0</v>
      </c>
      <c r="G8" s="1">
        <v>0.0</v>
      </c>
    </row>
    <row r="9">
      <c r="A9" s="45"/>
      <c r="B9" s="2"/>
    </row>
    <row r="10">
      <c r="A10" s="45"/>
      <c r="B10" s="2"/>
    </row>
    <row r="11">
      <c r="A11" s="45"/>
      <c r="B11" s="2"/>
    </row>
    <row r="12">
      <c r="A12" s="45"/>
      <c r="B12" s="2"/>
    </row>
    <row r="13">
      <c r="A13" s="45"/>
      <c r="B13" s="2"/>
    </row>
    <row r="14">
      <c r="A14" s="45"/>
      <c r="B14" s="2"/>
    </row>
    <row r="15">
      <c r="A15" s="45"/>
      <c r="B15" s="2"/>
    </row>
    <row r="16">
      <c r="A16" s="45"/>
      <c r="B16" s="2"/>
    </row>
    <row r="17">
      <c r="A17" s="45"/>
      <c r="B17" s="2"/>
    </row>
    <row r="18">
      <c r="A18" s="45"/>
      <c r="B18" s="2"/>
    </row>
    <row r="19">
      <c r="A19" s="45"/>
      <c r="B19" s="2"/>
    </row>
    <row r="20">
      <c r="A20" s="45"/>
      <c r="B20" s="2"/>
    </row>
    <row r="21">
      <c r="A21" s="45"/>
      <c r="B21" s="2"/>
    </row>
    <row r="22">
      <c r="A22" s="45"/>
      <c r="B22" s="2"/>
    </row>
    <row r="23">
      <c r="A23" s="45"/>
      <c r="B23" s="2"/>
    </row>
    <row r="24">
      <c r="A24" s="45"/>
      <c r="B24" s="2"/>
    </row>
    <row r="25">
      <c r="A25" s="100"/>
      <c r="B25" s="2"/>
    </row>
    <row r="26">
      <c r="A26" s="45"/>
      <c r="B26" s="2"/>
    </row>
    <row r="27">
      <c r="A27" s="45"/>
      <c r="B27" s="2"/>
    </row>
    <row r="28">
      <c r="A28" s="45"/>
      <c r="B28" s="2"/>
    </row>
    <row r="29">
      <c r="A29" s="45"/>
      <c r="B29" s="2"/>
    </row>
    <row r="30">
      <c r="A30" s="45"/>
      <c r="B30" s="2"/>
    </row>
    <row r="31">
      <c r="A31" s="100"/>
      <c r="B31" s="2"/>
    </row>
    <row r="32">
      <c r="A32" s="100"/>
      <c r="B32" s="2"/>
    </row>
    <row r="33">
      <c r="A33" s="100"/>
      <c r="B33" s="2"/>
    </row>
    <row r="34">
      <c r="A34" s="45"/>
      <c r="B34" s="2"/>
    </row>
    <row r="35">
      <c r="A35" s="45"/>
      <c r="B35" s="2"/>
    </row>
    <row r="36">
      <c r="A36" s="45"/>
      <c r="B36" s="2"/>
    </row>
    <row r="37">
      <c r="A37" s="45"/>
      <c r="B37" s="2"/>
    </row>
    <row r="38">
      <c r="A38" s="45"/>
      <c r="B38" s="2"/>
    </row>
    <row r="39">
      <c r="A39" s="45"/>
      <c r="B39" s="2"/>
    </row>
    <row r="40">
      <c r="A40" s="45"/>
      <c r="B40" s="2"/>
    </row>
    <row r="41">
      <c r="A41" s="100"/>
      <c r="B41" s="2"/>
    </row>
    <row r="42">
      <c r="A42" s="100"/>
      <c r="B42" s="2"/>
    </row>
    <row r="43">
      <c r="A43" s="100"/>
      <c r="B43" s="2"/>
    </row>
    <row r="44">
      <c r="A44" s="100"/>
      <c r="B44" s="2"/>
    </row>
    <row r="45">
      <c r="A45" s="100"/>
      <c r="B45" s="2"/>
    </row>
    <row r="46">
      <c r="A46" s="45"/>
      <c r="B46" s="2"/>
    </row>
    <row r="47">
      <c r="A47" s="45"/>
      <c r="B47" s="2"/>
    </row>
    <row r="48">
      <c r="A48" s="45"/>
      <c r="B48" s="2"/>
    </row>
    <row r="49">
      <c r="A49" s="45"/>
      <c r="B49" s="2"/>
    </row>
    <row r="50">
      <c r="A50" s="45"/>
      <c r="B50" s="2"/>
    </row>
    <row r="51">
      <c r="A51" s="100"/>
      <c r="B51" s="2"/>
    </row>
    <row r="52">
      <c r="A52" s="100"/>
      <c r="B52" s="2"/>
    </row>
    <row r="53">
      <c r="A53" s="45"/>
      <c r="B53" s="2"/>
    </row>
    <row r="54">
      <c r="A54" s="45"/>
      <c r="B54" s="2"/>
    </row>
    <row r="55">
      <c r="A55" s="45"/>
      <c r="B55" s="2"/>
    </row>
    <row r="56">
      <c r="A56" s="45"/>
      <c r="B56" s="2"/>
    </row>
    <row r="57">
      <c r="A57" s="45"/>
      <c r="B57" s="2"/>
    </row>
    <row r="58">
      <c r="A58" s="45"/>
      <c r="B58" s="2"/>
    </row>
    <row r="59">
      <c r="A59" s="45"/>
      <c r="B59" s="2"/>
    </row>
    <row r="60">
      <c r="A60" s="45"/>
      <c r="B60" s="2"/>
    </row>
    <row r="61">
      <c r="A61" s="45"/>
      <c r="B61" s="2"/>
    </row>
    <row r="62">
      <c r="A62" s="45"/>
      <c r="B62" s="2"/>
    </row>
    <row r="63">
      <c r="A63" s="45"/>
      <c r="B63" s="2"/>
    </row>
    <row r="64">
      <c r="B64" s="43"/>
    </row>
    <row r="65">
      <c r="B65" s="43"/>
    </row>
    <row r="66">
      <c r="B66" s="43"/>
    </row>
    <row r="67">
      <c r="B67" s="43"/>
    </row>
    <row r="70">
      <c r="A70" s="56" t="s">
        <v>144</v>
      </c>
      <c r="B70" s="10"/>
      <c r="C70" s="6">
        <f>COUNTA(B2:B69)</f>
        <v>7</v>
      </c>
    </row>
    <row r="71">
      <c r="A71" s="49"/>
    </row>
    <row r="72">
      <c r="A72" s="56" t="s">
        <v>145</v>
      </c>
      <c r="B72" s="10"/>
      <c r="C72" s="6">
        <f>SUM(C2:C69)</f>
        <v>5</v>
      </c>
    </row>
    <row r="73">
      <c r="A73" s="57" t="s">
        <v>146</v>
      </c>
      <c r="C73" s="7">
        <f>C72/C70</f>
        <v>0.7142857143</v>
      </c>
    </row>
    <row r="74">
      <c r="A74" s="56" t="s">
        <v>147</v>
      </c>
      <c r="B74" s="10"/>
      <c r="C74" s="6" t="str">
        <f>SUM(#REF!)</f>
        <v>#REF!</v>
      </c>
    </row>
    <row r="75">
      <c r="A75" s="58"/>
    </row>
    <row r="76">
      <c r="A76" s="59" t="s">
        <v>148</v>
      </c>
      <c r="B76" s="10"/>
      <c r="C76" s="6" t="str">
        <f>C70-C78</f>
        <v>#REF!</v>
      </c>
    </row>
    <row r="77">
      <c r="A77" s="60" t="s">
        <v>146</v>
      </c>
      <c r="C77" s="7" t="str">
        <f>C76/C70</f>
        <v>#REF!</v>
      </c>
    </row>
    <row r="78">
      <c r="A78" s="56" t="s">
        <v>149</v>
      </c>
      <c r="B78" s="10"/>
      <c r="C78" s="6" t="str">
        <f>C72+C74</f>
        <v>#REF!</v>
      </c>
    </row>
    <row r="79">
      <c r="A79" s="60" t="s">
        <v>146</v>
      </c>
      <c r="C79" s="19"/>
    </row>
    <row r="80">
      <c r="A80" s="61" t="s">
        <v>150</v>
      </c>
      <c r="C80" s="8">
        <f>SUM(D2:D83)</f>
        <v>6</v>
      </c>
    </row>
    <row r="81">
      <c r="A81" s="61"/>
      <c r="B81" s="60" t="s">
        <v>146</v>
      </c>
      <c r="C81" s="62">
        <f>C80/C70</f>
        <v>0.8571428571</v>
      </c>
    </row>
    <row r="82">
      <c r="A82" s="4" t="s">
        <v>151</v>
      </c>
      <c r="C82" s="6">
        <f>SUM(F2:F83)</f>
        <v>5</v>
      </c>
    </row>
    <row r="83">
      <c r="A83" s="60" t="s">
        <v>146</v>
      </c>
      <c r="C83" s="19">
        <f>C82/C70</f>
        <v>0.7142857143</v>
      </c>
    </row>
    <row r="84">
      <c r="A84" s="4" t="s">
        <v>152</v>
      </c>
      <c r="C84" s="6">
        <f>SUM(G2:G70)</f>
        <v>0</v>
      </c>
    </row>
    <row r="85">
      <c r="A85" s="60" t="s">
        <v>146</v>
      </c>
      <c r="C85" s="7">
        <f>C84/C70</f>
        <v>0</v>
      </c>
    </row>
    <row r="122">
      <c r="B122" s="1" t="s">
        <v>502</v>
      </c>
    </row>
  </sheetData>
  <mergeCells count="8">
    <mergeCell ref="A71:B71"/>
    <mergeCell ref="A73:B73"/>
    <mergeCell ref="A75:B75"/>
    <mergeCell ref="A77:B77"/>
    <mergeCell ref="A79:B79"/>
    <mergeCell ref="A80:B80"/>
    <mergeCell ref="A83:B83"/>
    <mergeCell ref="A85:B85"/>
  </mergeCells>
  <drawing r:id="rId1"/>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7.13"/>
    <col customWidth="1" min="3" max="3" width="16.25"/>
  </cols>
  <sheetData>
    <row r="1">
      <c r="A1" s="41" t="s">
        <v>153</v>
      </c>
      <c r="B1" s="42" t="s">
        <v>126</v>
      </c>
      <c r="C1" s="42" t="s">
        <v>127</v>
      </c>
      <c r="D1" s="42" t="s">
        <v>128</v>
      </c>
      <c r="E1" s="42"/>
      <c r="F1" s="42" t="s">
        <v>129</v>
      </c>
      <c r="G1" s="42" t="s">
        <v>130</v>
      </c>
    </row>
    <row r="2">
      <c r="A2" s="45">
        <v>45784.0</v>
      </c>
      <c r="B2" s="2" t="s">
        <v>503</v>
      </c>
      <c r="C2" s="1">
        <v>0.0</v>
      </c>
      <c r="D2" s="1">
        <v>1.0</v>
      </c>
      <c r="F2" s="1">
        <v>0.0</v>
      </c>
      <c r="G2" s="1">
        <v>0.0</v>
      </c>
    </row>
    <row r="3">
      <c r="A3" s="45">
        <v>45785.0</v>
      </c>
      <c r="B3" s="2" t="s">
        <v>504</v>
      </c>
      <c r="C3" s="1">
        <v>1.0</v>
      </c>
      <c r="D3" s="1">
        <v>1.0</v>
      </c>
      <c r="F3" s="1">
        <v>1.0</v>
      </c>
      <c r="G3" s="1">
        <v>0.0</v>
      </c>
    </row>
    <row r="4">
      <c r="A4" s="45">
        <v>45785.0</v>
      </c>
      <c r="B4" s="2" t="s">
        <v>505</v>
      </c>
      <c r="C4" s="1">
        <v>1.0</v>
      </c>
      <c r="D4" s="1">
        <v>1.0</v>
      </c>
      <c r="F4" s="1">
        <v>1.0</v>
      </c>
      <c r="G4" s="1">
        <v>0.0</v>
      </c>
    </row>
    <row r="5">
      <c r="A5" s="45">
        <v>45786.0</v>
      </c>
      <c r="B5" s="2" t="s">
        <v>506</v>
      </c>
      <c r="C5" s="1">
        <v>0.0</v>
      </c>
      <c r="D5" s="1">
        <v>1.0</v>
      </c>
      <c r="F5" s="1">
        <v>0.0</v>
      </c>
      <c r="G5" s="1">
        <v>0.0</v>
      </c>
    </row>
    <row r="6">
      <c r="A6" s="45">
        <v>45796.0</v>
      </c>
      <c r="B6" s="2" t="s">
        <v>507</v>
      </c>
      <c r="C6" s="1">
        <v>0.0</v>
      </c>
      <c r="D6" s="1">
        <v>0.0</v>
      </c>
      <c r="F6" s="1">
        <v>0.0</v>
      </c>
      <c r="G6" s="1">
        <v>1.0</v>
      </c>
    </row>
    <row r="7">
      <c r="A7" s="45">
        <v>45799.0</v>
      </c>
      <c r="B7" s="2" t="s">
        <v>508</v>
      </c>
      <c r="C7" s="1">
        <v>0.0</v>
      </c>
      <c r="D7" s="1">
        <v>1.0</v>
      </c>
      <c r="F7" s="1">
        <v>0.0</v>
      </c>
      <c r="G7" s="1">
        <v>0.0</v>
      </c>
    </row>
    <row r="8">
      <c r="A8" s="45">
        <v>45803.0</v>
      </c>
      <c r="B8" s="2" t="s">
        <v>509</v>
      </c>
      <c r="C8" s="1">
        <v>1.0</v>
      </c>
      <c r="D8" s="1">
        <v>1.0</v>
      </c>
      <c r="F8" s="1">
        <v>1.0</v>
      </c>
      <c r="G8" s="1">
        <v>0.0</v>
      </c>
    </row>
    <row r="9">
      <c r="A9" s="45">
        <v>45803.0</v>
      </c>
      <c r="B9" s="2" t="s">
        <v>510</v>
      </c>
      <c r="C9" s="1">
        <v>0.0</v>
      </c>
      <c r="D9" s="1">
        <v>0.0</v>
      </c>
      <c r="F9" s="1">
        <v>0.0</v>
      </c>
      <c r="G9" s="1">
        <v>1.0</v>
      </c>
    </row>
    <row r="10">
      <c r="A10" s="45">
        <v>45804.0</v>
      </c>
      <c r="B10" s="2" t="s">
        <v>511</v>
      </c>
      <c r="C10" s="1">
        <v>1.0</v>
      </c>
      <c r="D10" s="1">
        <v>1.0</v>
      </c>
      <c r="F10" s="1">
        <v>1.0</v>
      </c>
      <c r="G10" s="1">
        <v>0.0</v>
      </c>
    </row>
    <row r="11">
      <c r="A11" s="45">
        <v>45810.0</v>
      </c>
      <c r="B11" s="2" t="s">
        <v>512</v>
      </c>
      <c r="C11" s="1">
        <v>0.0</v>
      </c>
      <c r="D11" s="1">
        <v>1.0</v>
      </c>
      <c r="F11" s="1">
        <v>0.0</v>
      </c>
      <c r="G11" s="1">
        <v>0.0</v>
      </c>
    </row>
    <row r="12">
      <c r="A12" s="45">
        <v>45813.0</v>
      </c>
      <c r="B12" s="2" t="s">
        <v>513</v>
      </c>
      <c r="C12" s="1">
        <v>0.0</v>
      </c>
      <c r="D12" s="1">
        <v>0.0</v>
      </c>
      <c r="F12" s="1">
        <v>0.0</v>
      </c>
      <c r="G12" s="1">
        <v>1.0</v>
      </c>
    </row>
    <row r="13">
      <c r="A13" s="45">
        <v>45815.0</v>
      </c>
      <c r="B13" s="2" t="s">
        <v>514</v>
      </c>
      <c r="C13" s="1">
        <v>0.0</v>
      </c>
      <c r="D13" s="1">
        <v>1.0</v>
      </c>
      <c r="F13" s="1">
        <v>0.0</v>
      </c>
      <c r="G13" s="1">
        <v>0.0</v>
      </c>
    </row>
    <row r="14">
      <c r="A14" s="45">
        <v>45819.0</v>
      </c>
      <c r="B14" s="2" t="s">
        <v>515</v>
      </c>
      <c r="C14" s="1">
        <v>0.0</v>
      </c>
      <c r="D14" s="1">
        <v>1.0</v>
      </c>
      <c r="F14" s="1">
        <v>0.0</v>
      </c>
      <c r="G14" s="1">
        <v>0.0</v>
      </c>
    </row>
    <row r="15">
      <c r="A15" s="45">
        <v>45819.0</v>
      </c>
      <c r="B15" s="2" t="s">
        <v>516</v>
      </c>
      <c r="C15" s="1">
        <v>1.0</v>
      </c>
      <c r="D15" s="1">
        <v>1.0</v>
      </c>
      <c r="F15" s="1">
        <v>1.0</v>
      </c>
      <c r="G15" s="1">
        <v>0.0</v>
      </c>
    </row>
    <row r="16">
      <c r="A16" s="45">
        <v>45819.0</v>
      </c>
      <c r="B16" s="2" t="s">
        <v>517</v>
      </c>
      <c r="C16" s="1">
        <v>0.0</v>
      </c>
      <c r="D16" s="1">
        <v>0.0</v>
      </c>
      <c r="F16" s="1">
        <v>0.0</v>
      </c>
      <c r="G16" s="1">
        <v>1.0</v>
      </c>
    </row>
    <row r="17">
      <c r="A17" s="45">
        <v>45820.0</v>
      </c>
      <c r="B17" s="2" t="s">
        <v>518</v>
      </c>
      <c r="C17" s="1">
        <v>0.0</v>
      </c>
      <c r="D17" s="1">
        <v>1.0</v>
      </c>
      <c r="F17" s="1">
        <v>0.0</v>
      </c>
      <c r="G17" s="1">
        <v>0.0</v>
      </c>
    </row>
    <row r="18">
      <c r="A18" s="45">
        <v>45820.0</v>
      </c>
      <c r="B18" s="2" t="s">
        <v>519</v>
      </c>
      <c r="C18" s="1">
        <v>1.0</v>
      </c>
      <c r="D18" s="1">
        <v>1.0</v>
      </c>
      <c r="F18" s="1">
        <v>1.0</v>
      </c>
      <c r="G18" s="1">
        <v>0.0</v>
      </c>
    </row>
    <row r="19">
      <c r="A19" s="45">
        <v>45824.0</v>
      </c>
      <c r="B19" s="2" t="s">
        <v>520</v>
      </c>
      <c r="C19" s="1">
        <v>1.0</v>
      </c>
      <c r="D19" s="1">
        <v>1.0</v>
      </c>
      <c r="F19" s="1">
        <v>1.0</v>
      </c>
      <c r="G19" s="1">
        <v>0.0</v>
      </c>
    </row>
    <row r="20">
      <c r="A20" s="45">
        <v>45826.0</v>
      </c>
      <c r="B20" s="2" t="s">
        <v>521</v>
      </c>
      <c r="C20" s="1">
        <v>0.0</v>
      </c>
      <c r="D20" s="1">
        <v>1.0</v>
      </c>
      <c r="F20" s="1">
        <v>0.0</v>
      </c>
      <c r="G20" s="1">
        <v>0.0</v>
      </c>
    </row>
    <row r="21">
      <c r="A21" s="45"/>
      <c r="B21" s="2"/>
    </row>
    <row r="22">
      <c r="A22" s="45"/>
      <c r="B22" s="2"/>
    </row>
    <row r="23">
      <c r="A23" s="45"/>
      <c r="B23" s="2"/>
    </row>
    <row r="24">
      <c r="A24" s="45"/>
      <c r="B24" s="2"/>
    </row>
    <row r="25">
      <c r="A25" s="45"/>
      <c r="B25" s="2"/>
    </row>
    <row r="26">
      <c r="A26" s="45"/>
      <c r="B26" s="2"/>
      <c r="D26" s="1"/>
    </row>
    <row r="27">
      <c r="A27" s="45"/>
      <c r="B27" s="2"/>
    </row>
    <row r="28">
      <c r="A28" s="45"/>
      <c r="B28" s="2"/>
    </row>
    <row r="29">
      <c r="A29" s="45"/>
      <c r="B29" s="2"/>
    </row>
    <row r="30">
      <c r="A30" s="100"/>
      <c r="B30" s="2"/>
    </row>
    <row r="31">
      <c r="A31" s="45"/>
      <c r="B31" s="2"/>
    </row>
    <row r="32">
      <c r="A32" s="45"/>
      <c r="B32" s="2"/>
    </row>
    <row r="33">
      <c r="A33" s="45"/>
      <c r="B33" s="2"/>
    </row>
    <row r="34">
      <c r="A34" s="45"/>
      <c r="B34" s="2"/>
    </row>
    <row r="35">
      <c r="A35" s="45"/>
      <c r="B35" s="2"/>
    </row>
    <row r="36">
      <c r="A36" s="45"/>
      <c r="B36" s="2"/>
    </row>
    <row r="37">
      <c r="A37" s="45"/>
      <c r="B37" s="2"/>
    </row>
    <row r="38">
      <c r="A38" s="45"/>
      <c r="B38" s="2"/>
    </row>
    <row r="39">
      <c r="A39" s="45"/>
      <c r="B39" s="2"/>
      <c r="D39" s="1"/>
    </row>
    <row r="40">
      <c r="A40" s="45"/>
      <c r="B40" s="2"/>
    </row>
    <row r="41">
      <c r="A41" s="45"/>
      <c r="B41" s="2"/>
      <c r="D41" s="1"/>
    </row>
    <row r="42">
      <c r="A42" s="45"/>
      <c r="B42" s="2"/>
    </row>
    <row r="43">
      <c r="A43" s="45"/>
      <c r="B43" s="2"/>
    </row>
    <row r="44">
      <c r="A44" s="45"/>
      <c r="B44" s="2"/>
    </row>
    <row r="45">
      <c r="A45" s="45"/>
      <c r="B45" s="2"/>
    </row>
    <row r="46">
      <c r="B46" s="43"/>
    </row>
    <row r="47">
      <c r="B47" s="43"/>
    </row>
    <row r="48">
      <c r="B48" s="43"/>
    </row>
    <row r="49">
      <c r="B49" s="43"/>
    </row>
    <row r="50">
      <c r="B50" s="43"/>
    </row>
    <row r="51">
      <c r="B51" s="43"/>
    </row>
    <row r="52">
      <c r="B52" s="43"/>
    </row>
    <row r="53">
      <c r="B53" s="43"/>
    </row>
    <row r="54">
      <c r="B54" s="43"/>
    </row>
    <row r="55">
      <c r="B55" s="43"/>
    </row>
    <row r="56">
      <c r="B56" s="43"/>
    </row>
    <row r="57">
      <c r="B57" s="43"/>
    </row>
    <row r="58">
      <c r="B58" s="43"/>
    </row>
    <row r="59">
      <c r="B59" s="43"/>
    </row>
    <row r="60">
      <c r="B60" s="43"/>
    </row>
    <row r="61">
      <c r="B61" s="43"/>
    </row>
    <row r="62">
      <c r="B62" s="43"/>
    </row>
    <row r="63">
      <c r="B63" s="43"/>
    </row>
    <row r="64">
      <c r="B64" s="43"/>
    </row>
    <row r="65">
      <c r="B65" s="43"/>
    </row>
    <row r="67">
      <c r="A67" s="56" t="s">
        <v>144</v>
      </c>
      <c r="B67" s="10"/>
      <c r="C67" s="6">
        <f>COUNTA(B2:B65)</f>
        <v>19</v>
      </c>
    </row>
    <row r="68">
      <c r="A68" s="49"/>
    </row>
    <row r="69">
      <c r="A69" s="56" t="s">
        <v>145</v>
      </c>
      <c r="B69" s="10"/>
      <c r="C69" s="6">
        <f>SUM(C2:C65)</f>
        <v>7</v>
      </c>
    </row>
    <row r="70">
      <c r="A70" s="57" t="s">
        <v>146</v>
      </c>
      <c r="C70" s="7">
        <f>C69/C67</f>
        <v>0.3684210526</v>
      </c>
    </row>
    <row r="71">
      <c r="A71" s="56" t="s">
        <v>147</v>
      </c>
      <c r="B71" s="10"/>
      <c r="C71" s="6" t="str">
        <f>SUM(#REF!)</f>
        <v>#REF!</v>
      </c>
    </row>
    <row r="72">
      <c r="A72" s="58"/>
    </row>
    <row r="73">
      <c r="A73" s="59" t="s">
        <v>148</v>
      </c>
      <c r="B73" s="10"/>
      <c r="C73" s="6" t="str">
        <f>C67-C75</f>
        <v>#REF!</v>
      </c>
    </row>
    <row r="74">
      <c r="A74" s="60" t="s">
        <v>146</v>
      </c>
      <c r="C74" s="7" t="str">
        <f>C73/C67</f>
        <v>#REF!</v>
      </c>
    </row>
    <row r="75">
      <c r="A75" s="56" t="s">
        <v>149</v>
      </c>
      <c r="B75" s="10"/>
      <c r="C75" s="6" t="str">
        <f>C69+C71</f>
        <v>#REF!</v>
      </c>
    </row>
    <row r="76">
      <c r="A76" s="60" t="s">
        <v>146</v>
      </c>
      <c r="C76" s="19"/>
    </row>
    <row r="77">
      <c r="A77" s="61" t="s">
        <v>150</v>
      </c>
      <c r="C77" s="8">
        <f>SUM(D2:D79)</f>
        <v>15</v>
      </c>
    </row>
    <row r="78">
      <c r="A78" s="61"/>
      <c r="B78" s="60" t="s">
        <v>146</v>
      </c>
      <c r="C78" s="62">
        <f>C77/C67</f>
        <v>0.7894736842</v>
      </c>
    </row>
    <row r="79">
      <c r="A79" s="4" t="s">
        <v>151</v>
      </c>
      <c r="C79" s="6">
        <f>SUM(F2:F79)</f>
        <v>7</v>
      </c>
    </row>
    <row r="80">
      <c r="A80" s="60" t="s">
        <v>146</v>
      </c>
      <c r="C80" s="19">
        <f>C79/C67</f>
        <v>0.3684210526</v>
      </c>
    </row>
    <row r="81">
      <c r="A81" s="4" t="s">
        <v>152</v>
      </c>
      <c r="C81" s="6">
        <f>SUM(G2:G66)</f>
        <v>4</v>
      </c>
    </row>
    <row r="82">
      <c r="A82" s="60" t="s">
        <v>146</v>
      </c>
      <c r="C82" s="7">
        <f>C81/C67</f>
        <v>0.2105263158</v>
      </c>
    </row>
    <row r="83">
      <c r="B83" s="43"/>
    </row>
    <row r="84">
      <c r="B84" s="43"/>
    </row>
    <row r="85">
      <c r="B85" s="43"/>
    </row>
    <row r="86">
      <c r="B86" s="43"/>
    </row>
    <row r="87">
      <c r="B87" s="43"/>
    </row>
    <row r="88">
      <c r="B88" s="43"/>
    </row>
    <row r="89">
      <c r="B89" s="43"/>
    </row>
    <row r="90">
      <c r="B90" s="43"/>
    </row>
    <row r="91">
      <c r="B91" s="43"/>
    </row>
    <row r="92">
      <c r="B92" s="43"/>
    </row>
    <row r="93">
      <c r="B93" s="43"/>
    </row>
    <row r="94">
      <c r="B94" s="43"/>
    </row>
    <row r="95">
      <c r="B95" s="43"/>
    </row>
    <row r="96">
      <c r="B96" s="43"/>
    </row>
  </sheetData>
  <mergeCells count="8">
    <mergeCell ref="A68:B68"/>
    <mergeCell ref="A70:B70"/>
    <mergeCell ref="A72:B72"/>
    <mergeCell ref="A74:B74"/>
    <mergeCell ref="A76:B76"/>
    <mergeCell ref="A77:B77"/>
    <mergeCell ref="A80:B80"/>
    <mergeCell ref="A82:B82"/>
  </mergeCells>
  <drawing r:id="rId1"/>
</worksheet>
</file>

<file path=xl/worksheets/sheet3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7.13"/>
    <col customWidth="1" min="3" max="3" width="16.25"/>
  </cols>
  <sheetData>
    <row r="1">
      <c r="A1" s="41" t="s">
        <v>153</v>
      </c>
      <c r="B1" s="42" t="s">
        <v>126</v>
      </c>
      <c r="C1" s="42" t="s">
        <v>127</v>
      </c>
      <c r="D1" s="42" t="s">
        <v>128</v>
      </c>
      <c r="E1" s="42"/>
      <c r="F1" s="42" t="s">
        <v>129</v>
      </c>
      <c r="G1" s="42" t="s">
        <v>130</v>
      </c>
    </row>
    <row r="2">
      <c r="A2" s="45">
        <v>45834.0</v>
      </c>
      <c r="B2" s="2" t="s">
        <v>522</v>
      </c>
      <c r="C2" s="1">
        <v>1.0</v>
      </c>
      <c r="D2" s="1">
        <v>1.0</v>
      </c>
      <c r="F2" s="1">
        <v>1.0</v>
      </c>
      <c r="G2" s="1">
        <v>0.0</v>
      </c>
    </row>
    <row r="3">
      <c r="A3" s="45">
        <v>45838.0</v>
      </c>
      <c r="B3" s="2" t="s">
        <v>523</v>
      </c>
      <c r="C3" s="1">
        <v>1.0</v>
      </c>
      <c r="D3" s="1">
        <v>0.0</v>
      </c>
      <c r="F3" s="1">
        <v>0.0</v>
      </c>
      <c r="G3" s="1">
        <v>0.0</v>
      </c>
    </row>
    <row r="4">
      <c r="A4" s="45">
        <v>45838.0</v>
      </c>
      <c r="B4" s="2" t="s">
        <v>524</v>
      </c>
      <c r="C4" s="1">
        <v>1.0</v>
      </c>
      <c r="D4" s="1">
        <v>0.0</v>
      </c>
      <c r="F4" s="1">
        <v>0.0</v>
      </c>
      <c r="G4" s="1">
        <v>0.0</v>
      </c>
    </row>
    <row r="5">
      <c r="A5" s="45"/>
      <c r="B5" s="2"/>
    </row>
    <row r="6">
      <c r="A6" s="45"/>
      <c r="B6" s="2"/>
    </row>
    <row r="7">
      <c r="A7" s="45"/>
      <c r="B7" s="2"/>
    </row>
    <row r="8">
      <c r="A8" s="45"/>
      <c r="B8" s="2"/>
    </row>
    <row r="9">
      <c r="A9" s="45"/>
      <c r="B9" s="2"/>
    </row>
    <row r="10">
      <c r="A10" s="45"/>
      <c r="B10" s="2"/>
      <c r="D10" s="1"/>
    </row>
    <row r="11">
      <c r="A11" s="45"/>
      <c r="B11" s="2"/>
    </row>
    <row r="12">
      <c r="A12" s="45"/>
      <c r="B12" s="2"/>
    </row>
    <row r="13">
      <c r="A13" s="45"/>
      <c r="B13" s="2"/>
    </row>
    <row r="14">
      <c r="A14" s="100"/>
      <c r="B14" s="2"/>
    </row>
    <row r="15">
      <c r="A15" s="45"/>
      <c r="B15" s="2"/>
    </row>
    <row r="16">
      <c r="A16" s="45"/>
      <c r="B16" s="2"/>
    </row>
    <row r="17">
      <c r="A17" s="45"/>
      <c r="B17" s="2"/>
    </row>
    <row r="18">
      <c r="A18" s="45"/>
      <c r="B18" s="2"/>
    </row>
    <row r="19">
      <c r="A19" s="45"/>
      <c r="B19" s="2"/>
    </row>
    <row r="20">
      <c r="A20" s="45"/>
      <c r="B20" s="2"/>
    </row>
    <row r="21">
      <c r="A21" s="45"/>
      <c r="B21" s="2"/>
    </row>
    <row r="22">
      <c r="A22" s="45"/>
      <c r="B22" s="2"/>
    </row>
    <row r="23">
      <c r="A23" s="45"/>
      <c r="B23" s="2"/>
      <c r="D23" s="1"/>
    </row>
    <row r="24">
      <c r="A24" s="45"/>
      <c r="B24" s="2"/>
    </row>
    <row r="25">
      <c r="A25" s="45"/>
      <c r="B25" s="2"/>
      <c r="D25" s="1"/>
    </row>
    <row r="26">
      <c r="A26" s="45"/>
      <c r="B26" s="2"/>
    </row>
    <row r="27">
      <c r="A27" s="45"/>
      <c r="B27" s="2"/>
    </row>
    <row r="28">
      <c r="A28" s="45"/>
      <c r="B28" s="2"/>
    </row>
    <row r="29">
      <c r="A29" s="45"/>
      <c r="B29" s="2"/>
    </row>
    <row r="30">
      <c r="B30" s="43"/>
    </row>
    <row r="31">
      <c r="B31" s="43"/>
    </row>
    <row r="32">
      <c r="B32" s="43"/>
    </row>
    <row r="33">
      <c r="B33" s="43"/>
    </row>
    <row r="34">
      <c r="B34" s="43"/>
    </row>
    <row r="35">
      <c r="B35" s="43"/>
    </row>
    <row r="36">
      <c r="B36" s="43"/>
    </row>
    <row r="37">
      <c r="B37" s="43"/>
    </row>
    <row r="38">
      <c r="B38" s="43"/>
    </row>
    <row r="39">
      <c r="B39" s="43"/>
    </row>
    <row r="40">
      <c r="B40" s="43"/>
    </row>
    <row r="41">
      <c r="B41" s="43"/>
    </row>
    <row r="42">
      <c r="B42" s="43"/>
    </row>
    <row r="43">
      <c r="B43" s="43"/>
    </row>
    <row r="44">
      <c r="B44" s="43"/>
    </row>
    <row r="45">
      <c r="B45" s="43"/>
    </row>
    <row r="46">
      <c r="B46" s="43"/>
    </row>
    <row r="47">
      <c r="B47" s="43"/>
    </row>
    <row r="48">
      <c r="B48" s="43"/>
    </row>
    <row r="49">
      <c r="B49" s="43"/>
    </row>
    <row r="51">
      <c r="A51" s="56" t="s">
        <v>144</v>
      </c>
      <c r="B51" s="10"/>
      <c r="C51" s="6">
        <f>COUNTA(B2:B49)</f>
        <v>3</v>
      </c>
    </row>
    <row r="52">
      <c r="A52" s="49"/>
    </row>
    <row r="53">
      <c r="A53" s="56" t="s">
        <v>145</v>
      </c>
      <c r="B53" s="10"/>
      <c r="C53" s="6">
        <f>SUM(C2:C49)</f>
        <v>3</v>
      </c>
    </row>
    <row r="54">
      <c r="A54" s="57" t="s">
        <v>146</v>
      </c>
      <c r="C54" s="7">
        <f>C53/C51</f>
        <v>1</v>
      </c>
    </row>
    <row r="55">
      <c r="A55" s="56" t="s">
        <v>147</v>
      </c>
      <c r="B55" s="10"/>
      <c r="C55" s="6" t="str">
        <f>SUM(#REF!)</f>
        <v>#REF!</v>
      </c>
    </row>
    <row r="56">
      <c r="A56" s="58"/>
    </row>
    <row r="57">
      <c r="A57" s="59" t="s">
        <v>148</v>
      </c>
      <c r="B57" s="10"/>
      <c r="C57" s="6" t="str">
        <f>C51-C59</f>
        <v>#REF!</v>
      </c>
    </row>
    <row r="58">
      <c r="A58" s="60" t="s">
        <v>146</v>
      </c>
      <c r="C58" s="7" t="str">
        <f>C57/C51</f>
        <v>#REF!</v>
      </c>
    </row>
    <row r="59">
      <c r="A59" s="56" t="s">
        <v>149</v>
      </c>
      <c r="B59" s="10"/>
      <c r="C59" s="6" t="str">
        <f>C53+C55</f>
        <v>#REF!</v>
      </c>
    </row>
    <row r="60">
      <c r="A60" s="60" t="s">
        <v>146</v>
      </c>
      <c r="C60" s="19"/>
    </row>
    <row r="61">
      <c r="A61" s="61" t="s">
        <v>150</v>
      </c>
      <c r="C61" s="8">
        <f>SUM(D2:D63)</f>
        <v>1</v>
      </c>
    </row>
    <row r="62">
      <c r="A62" s="61"/>
      <c r="B62" s="60" t="s">
        <v>146</v>
      </c>
      <c r="C62" s="62">
        <f>C61/C51</f>
        <v>0.3333333333</v>
      </c>
    </row>
    <row r="63">
      <c r="A63" s="4" t="s">
        <v>151</v>
      </c>
      <c r="C63" s="6">
        <f>SUM(F2:F63)</f>
        <v>1</v>
      </c>
    </row>
    <row r="64">
      <c r="A64" s="60" t="s">
        <v>146</v>
      </c>
      <c r="C64" s="19">
        <f>C63/C51</f>
        <v>0.3333333333</v>
      </c>
    </row>
    <row r="65">
      <c r="A65" s="4" t="s">
        <v>152</v>
      </c>
      <c r="C65" s="6">
        <f>SUM(G2:G50)</f>
        <v>0</v>
      </c>
    </row>
    <row r="66">
      <c r="A66" s="60" t="s">
        <v>146</v>
      </c>
      <c r="C66" s="7">
        <f>C65/C51</f>
        <v>0</v>
      </c>
    </row>
    <row r="67">
      <c r="B67" s="43"/>
    </row>
    <row r="68">
      <c r="B68" s="43"/>
    </row>
    <row r="69">
      <c r="B69" s="43"/>
    </row>
    <row r="70">
      <c r="B70" s="43"/>
    </row>
    <row r="71">
      <c r="B71" s="43"/>
    </row>
    <row r="72">
      <c r="B72" s="43"/>
    </row>
    <row r="73">
      <c r="B73" s="43"/>
    </row>
    <row r="74">
      <c r="B74" s="43"/>
    </row>
    <row r="75">
      <c r="B75" s="43"/>
    </row>
    <row r="76">
      <c r="B76" s="43"/>
    </row>
    <row r="77">
      <c r="B77" s="43"/>
    </row>
    <row r="78">
      <c r="B78" s="43"/>
    </row>
    <row r="79">
      <c r="B79" s="43"/>
    </row>
    <row r="80">
      <c r="B80" s="43"/>
    </row>
  </sheetData>
  <mergeCells count="8">
    <mergeCell ref="A52:B52"/>
    <mergeCell ref="A54:B54"/>
    <mergeCell ref="A56:B56"/>
    <mergeCell ref="A58:B58"/>
    <mergeCell ref="A60:B60"/>
    <mergeCell ref="A61:B61"/>
    <mergeCell ref="A64:B64"/>
    <mergeCell ref="A66:B66"/>
  </mergeCells>
  <drawing r:id="rId1"/>
</worksheet>
</file>

<file path=xl/worksheets/sheet3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6.25"/>
  </cols>
  <sheetData>
    <row r="1">
      <c r="A1" s="41" t="s">
        <v>153</v>
      </c>
      <c r="B1" s="42" t="s">
        <v>126</v>
      </c>
      <c r="C1" s="42" t="s">
        <v>127</v>
      </c>
      <c r="D1" s="42" t="s">
        <v>128</v>
      </c>
      <c r="E1" s="42"/>
      <c r="F1" s="42" t="s">
        <v>129</v>
      </c>
      <c r="G1" s="42" t="s">
        <v>130</v>
      </c>
    </row>
    <row r="2">
      <c r="B2" s="1" t="s">
        <v>525</v>
      </c>
    </row>
    <row r="3">
      <c r="A3" s="45">
        <v>45833.0</v>
      </c>
      <c r="B3" s="2" t="s">
        <v>526</v>
      </c>
      <c r="C3" s="1">
        <v>1.0</v>
      </c>
      <c r="D3" s="1">
        <v>1.0</v>
      </c>
      <c r="F3" s="1">
        <v>1.0</v>
      </c>
    </row>
  </sheetData>
  <drawing r:id="rId1"/>
</worksheet>
</file>

<file path=xl/worksheets/sheet3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8.5"/>
  </cols>
  <sheetData>
    <row r="1">
      <c r="A1" s="41" t="s">
        <v>153</v>
      </c>
      <c r="B1" s="42" t="s">
        <v>126</v>
      </c>
      <c r="C1" s="42" t="s">
        <v>127</v>
      </c>
      <c r="D1" s="42"/>
      <c r="E1" s="42" t="s">
        <v>128</v>
      </c>
      <c r="F1" s="42"/>
      <c r="G1" s="42" t="s">
        <v>129</v>
      </c>
      <c r="H1" s="42" t="s">
        <v>130</v>
      </c>
    </row>
    <row r="2">
      <c r="B2" s="1" t="s">
        <v>527</v>
      </c>
    </row>
    <row r="3">
      <c r="A3" s="45"/>
      <c r="B3" s="2" t="s">
        <v>474</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5.0"/>
    <col customWidth="1" min="3" max="3" width="17.0"/>
    <col customWidth="1" min="4" max="4" width="11.0"/>
    <col customWidth="1" min="5" max="5" width="14.38"/>
    <col customWidth="1" min="6" max="6" width="19.75"/>
    <col customWidth="1" min="7" max="7" width="18.25"/>
  </cols>
  <sheetData>
    <row r="1">
      <c r="A1" s="41" t="s">
        <v>125</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A2" s="45"/>
      <c r="B2" s="46"/>
    </row>
    <row r="3">
      <c r="A3" s="45">
        <v>45784.0</v>
      </c>
      <c r="B3" s="46" t="s">
        <v>132</v>
      </c>
      <c r="C3" s="1">
        <v>1.0</v>
      </c>
      <c r="D3" s="1">
        <v>0.0</v>
      </c>
      <c r="F3" s="1">
        <v>0.0</v>
      </c>
      <c r="G3" s="1">
        <v>0.0</v>
      </c>
    </row>
    <row r="4">
      <c r="A4" s="45">
        <v>45784.0</v>
      </c>
      <c r="B4" s="47" t="s">
        <v>133</v>
      </c>
      <c r="C4" s="1">
        <v>0.0</v>
      </c>
      <c r="D4" s="1">
        <v>1.0</v>
      </c>
      <c r="F4" s="1">
        <v>0.0</v>
      </c>
      <c r="G4" s="1">
        <v>0.0</v>
      </c>
    </row>
    <row r="5">
      <c r="A5" s="45">
        <v>45785.0</v>
      </c>
      <c r="B5" s="46" t="s">
        <v>134</v>
      </c>
      <c r="C5" s="1">
        <v>1.0</v>
      </c>
      <c r="D5" s="1">
        <v>0.0</v>
      </c>
      <c r="F5" s="1">
        <v>0.0</v>
      </c>
    </row>
    <row r="6">
      <c r="A6" s="1" t="s">
        <v>135</v>
      </c>
      <c r="B6" s="46" t="s">
        <v>136</v>
      </c>
      <c r="C6" s="48">
        <v>0.0</v>
      </c>
      <c r="D6" s="49">
        <v>0.0</v>
      </c>
      <c r="E6" s="48"/>
      <c r="F6" s="48">
        <v>0.0</v>
      </c>
      <c r="G6" s="48">
        <v>1.0</v>
      </c>
    </row>
    <row r="7">
      <c r="A7" s="45">
        <v>45789.0</v>
      </c>
      <c r="B7" s="46" t="s">
        <v>137</v>
      </c>
      <c r="C7" s="48">
        <v>0.0</v>
      </c>
      <c r="D7" s="49">
        <v>1.0</v>
      </c>
      <c r="E7" s="48"/>
      <c r="F7" s="48">
        <v>0.0</v>
      </c>
      <c r="G7" s="48">
        <v>0.0</v>
      </c>
    </row>
    <row r="8">
      <c r="A8" s="45">
        <v>45790.0</v>
      </c>
      <c r="B8" s="46" t="s">
        <v>138</v>
      </c>
      <c r="C8" s="48">
        <v>0.0</v>
      </c>
      <c r="D8" s="49">
        <v>1.0</v>
      </c>
      <c r="E8" s="48"/>
      <c r="F8" s="48">
        <v>0.0</v>
      </c>
      <c r="G8" s="48">
        <v>1.0</v>
      </c>
    </row>
    <row r="9">
      <c r="A9" s="45">
        <v>45791.0</v>
      </c>
      <c r="B9" s="46" t="s">
        <v>139</v>
      </c>
      <c r="C9" s="48">
        <v>0.0</v>
      </c>
      <c r="D9" s="49">
        <v>0.0</v>
      </c>
      <c r="E9" s="48"/>
      <c r="F9" s="48">
        <v>0.0</v>
      </c>
      <c r="G9" s="48">
        <v>1.0</v>
      </c>
    </row>
    <row r="10">
      <c r="A10" s="45">
        <v>45803.0</v>
      </c>
      <c r="B10" s="46" t="s">
        <v>140</v>
      </c>
      <c r="C10" s="48">
        <v>1.0</v>
      </c>
      <c r="D10" s="48">
        <v>0.0</v>
      </c>
      <c r="E10" s="48"/>
      <c r="F10" s="48">
        <v>0.0</v>
      </c>
      <c r="G10" s="48">
        <v>0.0</v>
      </c>
    </row>
    <row r="11">
      <c r="A11" s="45">
        <v>45820.0</v>
      </c>
      <c r="B11" s="46" t="s">
        <v>141</v>
      </c>
      <c r="C11" s="48">
        <v>1.0</v>
      </c>
      <c r="D11" s="48">
        <v>1.0</v>
      </c>
      <c r="E11" s="48"/>
      <c r="F11" s="48">
        <v>1.0</v>
      </c>
      <c r="G11" s="48">
        <v>0.0</v>
      </c>
    </row>
    <row r="12">
      <c r="A12" s="45">
        <v>45826.0</v>
      </c>
      <c r="B12" s="46" t="s">
        <v>142</v>
      </c>
      <c r="C12" s="1">
        <v>0.0</v>
      </c>
      <c r="D12" s="1">
        <v>0.0</v>
      </c>
      <c r="F12" s="1">
        <v>0.0</v>
      </c>
      <c r="G12" s="1">
        <v>1.0</v>
      </c>
    </row>
    <row r="13">
      <c r="A13" s="45">
        <v>45827.0</v>
      </c>
      <c r="B13" s="46" t="s">
        <v>143</v>
      </c>
      <c r="C13" s="1">
        <v>0.0</v>
      </c>
      <c r="D13" s="1">
        <v>0.0</v>
      </c>
      <c r="F13" s="1">
        <v>0.0</v>
      </c>
      <c r="G13" s="1">
        <v>1.0</v>
      </c>
    </row>
    <row r="14">
      <c r="A14" s="45"/>
      <c r="B14" s="50"/>
    </row>
    <row r="15">
      <c r="A15" s="45"/>
      <c r="B15" s="46"/>
    </row>
    <row r="16">
      <c r="A16" s="45"/>
      <c r="B16" s="50"/>
      <c r="C16" s="51"/>
      <c r="D16" s="51"/>
      <c r="E16" s="51"/>
      <c r="F16" s="51"/>
      <c r="G16" s="51"/>
    </row>
    <row r="17">
      <c r="A17" s="45"/>
      <c r="B17" s="52"/>
      <c r="C17" s="51"/>
      <c r="D17" s="51"/>
      <c r="E17" s="51"/>
      <c r="F17" s="51"/>
      <c r="G17" s="51"/>
    </row>
    <row r="18">
      <c r="A18" s="45"/>
      <c r="B18" s="50"/>
    </row>
    <row r="19">
      <c r="A19" s="45"/>
      <c r="B19" s="50"/>
      <c r="C19" s="51"/>
      <c r="D19" s="51"/>
      <c r="E19" s="51"/>
      <c r="F19" s="51"/>
      <c r="G19" s="51"/>
    </row>
    <row r="20">
      <c r="A20" s="45"/>
      <c r="B20" s="50"/>
      <c r="C20" s="51"/>
      <c r="D20" s="51"/>
      <c r="E20" s="51"/>
      <c r="F20" s="51"/>
      <c r="G20" s="51"/>
      <c r="H20" s="48"/>
    </row>
    <row r="21">
      <c r="A21" s="45"/>
      <c r="B21" s="50"/>
    </row>
    <row r="22">
      <c r="A22" s="45"/>
      <c r="B22" s="50"/>
      <c r="C22" s="51"/>
      <c r="D22" s="51"/>
      <c r="E22" s="51"/>
      <c r="F22" s="51"/>
      <c r="G22" s="51"/>
    </row>
    <row r="23">
      <c r="B23" s="50"/>
      <c r="C23" s="51"/>
      <c r="D23" s="51"/>
      <c r="E23" s="51"/>
      <c r="F23" s="51"/>
      <c r="G23" s="51"/>
    </row>
    <row r="24">
      <c r="A24" s="45"/>
      <c r="B24" s="50"/>
      <c r="C24" s="51"/>
      <c r="D24" s="51"/>
      <c r="E24" s="51"/>
      <c r="F24" s="51"/>
      <c r="G24" s="51"/>
    </row>
    <row r="25">
      <c r="A25" s="45"/>
      <c r="B25" s="50"/>
    </row>
    <row r="26">
      <c r="A26" s="53"/>
      <c r="B26" s="50"/>
    </row>
    <row r="27">
      <c r="A27" s="53"/>
      <c r="B27" s="50"/>
    </row>
    <row r="28">
      <c r="A28" s="53"/>
      <c r="B28" s="50"/>
    </row>
    <row r="29">
      <c r="A29" s="45"/>
      <c r="B29" s="50"/>
      <c r="C29" s="51"/>
      <c r="D29" s="48"/>
      <c r="E29" s="51"/>
      <c r="F29" s="51"/>
      <c r="G29" s="48"/>
    </row>
    <row r="30">
      <c r="A30" s="45"/>
      <c r="B30" s="50"/>
    </row>
    <row r="31">
      <c r="A31" s="45"/>
      <c r="B31" s="54"/>
    </row>
    <row r="32">
      <c r="A32" s="45"/>
      <c r="B32" s="50"/>
      <c r="C32" s="51"/>
      <c r="D32" s="51"/>
      <c r="E32" s="51"/>
      <c r="F32" s="51"/>
      <c r="G32" s="51"/>
    </row>
    <row r="33">
      <c r="A33" s="45"/>
      <c r="B33" s="50"/>
    </row>
    <row r="34">
      <c r="A34" s="45"/>
      <c r="B34" s="50"/>
    </row>
    <row r="35">
      <c r="A35" s="45"/>
      <c r="B35" s="50"/>
    </row>
    <row r="36">
      <c r="A36" s="45"/>
      <c r="B36" s="50"/>
    </row>
    <row r="37">
      <c r="A37" s="45"/>
      <c r="B37" s="54"/>
    </row>
    <row r="38">
      <c r="A38" s="45"/>
      <c r="B38" s="50"/>
    </row>
    <row r="39">
      <c r="A39" s="45"/>
      <c r="B39" s="50"/>
    </row>
    <row r="40">
      <c r="A40" s="45"/>
      <c r="B40" s="50"/>
      <c r="H40" s="55"/>
    </row>
    <row r="41">
      <c r="A41" s="45"/>
      <c r="B41" s="50"/>
    </row>
    <row r="42">
      <c r="A42" s="45"/>
      <c r="B42" s="50"/>
    </row>
    <row r="43">
      <c r="A43" s="45"/>
      <c r="B43" s="50"/>
    </row>
    <row r="44">
      <c r="A44" s="45"/>
      <c r="B44" s="50"/>
    </row>
    <row r="45">
      <c r="A45" s="45"/>
      <c r="B45" s="50"/>
      <c r="H45" s="55"/>
    </row>
    <row r="46">
      <c r="B46" s="50"/>
      <c r="H46" s="55"/>
    </row>
    <row r="47">
      <c r="A47" s="45"/>
      <c r="B47" s="50"/>
    </row>
    <row r="48">
      <c r="A48" s="45"/>
      <c r="B48" s="50"/>
    </row>
    <row r="73">
      <c r="A73" s="56" t="s">
        <v>144</v>
      </c>
      <c r="B73" s="10"/>
      <c r="C73" s="6">
        <f>COUNTA(B2:B25)</f>
        <v>11</v>
      </c>
    </row>
    <row r="74">
      <c r="A74" s="49"/>
    </row>
    <row r="75">
      <c r="A75" s="56" t="s">
        <v>145</v>
      </c>
      <c r="B75" s="10"/>
      <c r="C75" s="6">
        <f>SUM(C2:C21)</f>
        <v>4</v>
      </c>
    </row>
    <row r="76">
      <c r="A76" s="57" t="s">
        <v>146</v>
      </c>
      <c r="C76" s="7"/>
    </row>
    <row r="77">
      <c r="A77" s="56" t="s">
        <v>147</v>
      </c>
      <c r="B77" s="10"/>
      <c r="C77" s="6" t="str">
        <f>SUM(#REF!)</f>
        <v>#REF!</v>
      </c>
    </row>
    <row r="78">
      <c r="A78" s="58"/>
    </row>
    <row r="79">
      <c r="A79" s="59" t="s">
        <v>148</v>
      </c>
      <c r="B79" s="10"/>
    </row>
    <row r="80">
      <c r="A80" s="60" t="s">
        <v>146</v>
      </c>
      <c r="C80" s="7"/>
    </row>
    <row r="81">
      <c r="A81" s="56" t="s">
        <v>149</v>
      </c>
      <c r="B81" s="10"/>
      <c r="C81" s="6" t="str">
        <f>C75+C77</f>
        <v>#REF!</v>
      </c>
    </row>
    <row r="82">
      <c r="A82" s="60" t="s">
        <v>146</v>
      </c>
      <c r="C82" s="19"/>
    </row>
    <row r="83">
      <c r="A83" s="61" t="s">
        <v>150</v>
      </c>
      <c r="C83" s="8">
        <f>SUM(D2:D23)</f>
        <v>4</v>
      </c>
    </row>
    <row r="84">
      <c r="A84" s="61"/>
      <c r="B84" s="60" t="s">
        <v>146</v>
      </c>
      <c r="C84" s="62"/>
    </row>
    <row r="85">
      <c r="A85" s="4" t="s">
        <v>151</v>
      </c>
      <c r="C85" s="6">
        <f>SUM(F2:F19)</f>
        <v>1</v>
      </c>
    </row>
    <row r="86">
      <c r="A86" s="60" t="s">
        <v>146</v>
      </c>
      <c r="C86" s="19">
        <f>C85/C73</f>
        <v>0.09090909091</v>
      </c>
    </row>
    <row r="87">
      <c r="A87" s="4" t="s">
        <v>152</v>
      </c>
      <c r="C87" s="6">
        <f>SUM(G2:G20)</f>
        <v>5</v>
      </c>
    </row>
    <row r="88">
      <c r="A88" s="60" t="s">
        <v>146</v>
      </c>
      <c r="C88" s="7"/>
    </row>
    <row r="112">
      <c r="B112" s="1"/>
    </row>
  </sheetData>
  <mergeCells count="8">
    <mergeCell ref="A74:B74"/>
    <mergeCell ref="A76:B76"/>
    <mergeCell ref="A78:B78"/>
    <mergeCell ref="A80:B80"/>
    <mergeCell ref="A82:B82"/>
    <mergeCell ref="A83:B83"/>
    <mergeCell ref="A86:B86"/>
    <mergeCell ref="A88:B88"/>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06666"/>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1.5"/>
    <col customWidth="1" min="2" max="2" width="63.88"/>
    <col customWidth="1" min="3" max="3" width="17.0"/>
    <col customWidth="1" min="4" max="4" width="10.63"/>
    <col customWidth="1" min="5" max="5" width="14.38"/>
    <col customWidth="1" min="6" max="6" width="14.5"/>
    <col customWidth="1" min="7" max="7" width="14.13"/>
    <col customWidth="1" min="8" max="8" width="23.5"/>
  </cols>
  <sheetData>
    <row r="1">
      <c r="A1" s="41" t="s">
        <v>153</v>
      </c>
      <c r="B1" s="42" t="s">
        <v>126</v>
      </c>
      <c r="C1" s="42" t="s">
        <v>127</v>
      </c>
      <c r="D1" s="42" t="s">
        <v>128</v>
      </c>
      <c r="E1" s="42"/>
      <c r="F1" s="42" t="s">
        <v>154</v>
      </c>
      <c r="G1" s="42" t="s">
        <v>130</v>
      </c>
      <c r="H1" s="42" t="s">
        <v>131</v>
      </c>
      <c r="I1" s="43"/>
      <c r="J1" s="44"/>
      <c r="K1" s="44"/>
      <c r="L1" s="44"/>
      <c r="M1" s="44"/>
      <c r="N1" s="44"/>
      <c r="O1" s="44"/>
      <c r="P1" s="44"/>
      <c r="Q1" s="44"/>
      <c r="R1" s="44"/>
      <c r="S1" s="44"/>
      <c r="T1" s="44"/>
      <c r="U1" s="44"/>
      <c r="V1" s="44"/>
      <c r="W1" s="44"/>
      <c r="X1" s="44"/>
      <c r="Y1" s="44"/>
    </row>
    <row r="2">
      <c r="A2" s="53">
        <v>45783.0</v>
      </c>
      <c r="B2" s="63" t="s">
        <v>155</v>
      </c>
      <c r="C2" s="51">
        <v>1.0</v>
      </c>
      <c r="D2" s="51">
        <v>1.0</v>
      </c>
      <c r="E2" s="51"/>
      <c r="F2" s="51">
        <v>1.0</v>
      </c>
      <c r="G2" s="64">
        <v>0.0</v>
      </c>
      <c r="H2" s="65"/>
      <c r="I2" s="10"/>
      <c r="J2" s="10"/>
      <c r="K2" s="10"/>
      <c r="L2" s="10"/>
      <c r="M2" s="10"/>
      <c r="N2" s="10"/>
      <c r="O2" s="10"/>
      <c r="P2" s="10"/>
      <c r="Q2" s="10"/>
      <c r="R2" s="10"/>
      <c r="S2" s="10"/>
      <c r="T2" s="10"/>
      <c r="U2" s="10"/>
      <c r="V2" s="10"/>
      <c r="W2" s="10"/>
    </row>
    <row r="3">
      <c r="A3" s="53">
        <v>45785.0</v>
      </c>
      <c r="B3" s="63" t="s">
        <v>156</v>
      </c>
      <c r="C3" s="51">
        <v>1.0</v>
      </c>
      <c r="D3" s="51">
        <v>1.0</v>
      </c>
      <c r="E3" s="10"/>
      <c r="F3" s="51">
        <v>1.0</v>
      </c>
      <c r="G3" s="64">
        <v>0.0</v>
      </c>
      <c r="H3" s="65"/>
      <c r="I3" s="10"/>
      <c r="J3" s="10"/>
      <c r="K3" s="10"/>
      <c r="L3" s="10"/>
      <c r="M3" s="10"/>
      <c r="N3" s="10"/>
      <c r="O3" s="10"/>
      <c r="P3" s="10"/>
      <c r="Q3" s="10"/>
      <c r="R3" s="10"/>
      <c r="S3" s="10"/>
      <c r="T3" s="10"/>
      <c r="U3" s="10"/>
      <c r="V3" s="10"/>
      <c r="W3" s="10"/>
    </row>
    <row r="4">
      <c r="A4" s="53">
        <v>45789.0</v>
      </c>
      <c r="B4" s="63" t="s">
        <v>157</v>
      </c>
      <c r="C4" s="51">
        <v>1.0</v>
      </c>
      <c r="D4" s="51">
        <v>1.0</v>
      </c>
      <c r="E4" s="10"/>
      <c r="F4" s="51">
        <v>1.0</v>
      </c>
      <c r="G4" s="64">
        <v>0.0</v>
      </c>
      <c r="H4" s="10"/>
      <c r="I4" s="10"/>
      <c r="J4" s="10"/>
      <c r="K4" s="10"/>
      <c r="L4" s="10"/>
      <c r="M4" s="10"/>
      <c r="N4" s="10"/>
      <c r="O4" s="10"/>
      <c r="P4" s="10"/>
      <c r="Q4" s="10"/>
      <c r="R4" s="10"/>
      <c r="S4" s="10"/>
      <c r="T4" s="10"/>
      <c r="U4" s="10"/>
      <c r="V4" s="10"/>
      <c r="W4" s="10"/>
    </row>
    <row r="5">
      <c r="A5" s="53">
        <v>45791.0</v>
      </c>
      <c r="B5" s="63" t="s">
        <v>158</v>
      </c>
      <c r="C5" s="51">
        <v>1.0</v>
      </c>
      <c r="D5" s="51">
        <v>1.0</v>
      </c>
      <c r="E5" s="10"/>
      <c r="F5" s="51">
        <v>1.0</v>
      </c>
      <c r="G5" s="64">
        <v>0.0</v>
      </c>
      <c r="H5" s="65"/>
      <c r="I5" s="10"/>
      <c r="J5" s="10"/>
      <c r="K5" s="10"/>
      <c r="L5" s="10"/>
      <c r="M5" s="10"/>
      <c r="N5" s="10"/>
      <c r="O5" s="10"/>
      <c r="P5" s="10"/>
      <c r="Q5" s="10"/>
      <c r="R5" s="10"/>
      <c r="S5" s="10"/>
      <c r="T5" s="10"/>
      <c r="U5" s="10"/>
      <c r="V5" s="10"/>
      <c r="W5" s="10"/>
    </row>
    <row r="6">
      <c r="A6" s="53">
        <v>45791.0</v>
      </c>
      <c r="B6" s="63" t="s">
        <v>159</v>
      </c>
      <c r="C6" s="51">
        <v>1.0</v>
      </c>
      <c r="D6" s="51">
        <v>1.0</v>
      </c>
      <c r="E6" s="10"/>
      <c r="F6" s="51">
        <v>1.0</v>
      </c>
      <c r="G6" s="64">
        <v>0.0</v>
      </c>
      <c r="H6" s="65"/>
      <c r="I6" s="10"/>
      <c r="J6" s="10"/>
      <c r="K6" s="10"/>
      <c r="L6" s="10"/>
      <c r="M6" s="10"/>
      <c r="N6" s="10"/>
      <c r="O6" s="10"/>
      <c r="P6" s="10"/>
      <c r="Q6" s="10"/>
      <c r="R6" s="10"/>
      <c r="S6" s="10"/>
      <c r="T6" s="10"/>
      <c r="U6" s="10"/>
      <c r="V6" s="10"/>
      <c r="W6" s="10"/>
    </row>
    <row r="7">
      <c r="A7" s="53">
        <v>45792.0</v>
      </c>
      <c r="B7" s="50" t="s">
        <v>160</v>
      </c>
      <c r="C7" s="48">
        <v>1.0</v>
      </c>
      <c r="D7" s="48">
        <v>1.0</v>
      </c>
      <c r="E7" s="10"/>
      <c r="F7" s="64">
        <v>1.0</v>
      </c>
      <c r="G7" s="48">
        <v>0.0</v>
      </c>
      <c r="H7" s="65"/>
      <c r="I7" s="10"/>
      <c r="J7" s="10"/>
      <c r="K7" s="10"/>
      <c r="L7" s="10"/>
      <c r="M7" s="10"/>
      <c r="N7" s="10"/>
      <c r="O7" s="10"/>
      <c r="P7" s="10"/>
      <c r="Q7" s="10"/>
      <c r="R7" s="10"/>
      <c r="S7" s="10"/>
      <c r="T7" s="10"/>
      <c r="U7" s="10"/>
      <c r="V7" s="10"/>
      <c r="W7" s="10"/>
    </row>
    <row r="8">
      <c r="A8" s="53">
        <v>45796.0</v>
      </c>
      <c r="B8" s="66" t="s">
        <v>161</v>
      </c>
      <c r="C8" s="48">
        <v>1.0</v>
      </c>
      <c r="D8" s="48">
        <v>1.0</v>
      </c>
      <c r="E8" s="10"/>
      <c r="F8" s="64">
        <v>1.0</v>
      </c>
      <c r="G8" s="48">
        <v>0.0</v>
      </c>
      <c r="H8" s="65"/>
      <c r="I8" s="10"/>
      <c r="J8" s="10"/>
      <c r="K8" s="10"/>
      <c r="L8" s="10"/>
      <c r="M8" s="10"/>
      <c r="N8" s="10"/>
      <c r="O8" s="10"/>
      <c r="P8" s="10"/>
      <c r="Q8" s="10"/>
      <c r="R8" s="10"/>
      <c r="S8" s="10"/>
      <c r="T8" s="10"/>
      <c r="U8" s="10"/>
      <c r="V8" s="10"/>
      <c r="W8" s="10"/>
    </row>
    <row r="9">
      <c r="A9" s="53">
        <v>45800.0</v>
      </c>
      <c r="B9" s="16" t="s">
        <v>162</v>
      </c>
      <c r="C9" s="48">
        <v>1.0</v>
      </c>
      <c r="D9" s="48">
        <v>1.0</v>
      </c>
      <c r="E9" s="10"/>
      <c r="F9" s="64">
        <v>1.0</v>
      </c>
      <c r="G9" s="48">
        <v>0.0</v>
      </c>
      <c r="H9" s="10"/>
      <c r="I9" s="10"/>
      <c r="J9" s="10"/>
      <c r="K9" s="10"/>
      <c r="L9" s="10"/>
      <c r="M9" s="10"/>
      <c r="N9" s="10"/>
      <c r="O9" s="10"/>
      <c r="P9" s="10"/>
      <c r="Q9" s="10"/>
      <c r="R9" s="10"/>
      <c r="S9" s="10"/>
      <c r="T9" s="10"/>
      <c r="U9" s="10"/>
      <c r="V9" s="10"/>
      <c r="W9" s="10"/>
    </row>
    <row r="10">
      <c r="A10" s="53">
        <v>45810.0</v>
      </c>
      <c r="B10" s="16" t="s">
        <v>163</v>
      </c>
      <c r="C10" s="51">
        <v>1.0</v>
      </c>
      <c r="D10" s="48">
        <v>1.0</v>
      </c>
      <c r="E10" s="10"/>
      <c r="F10" s="64">
        <v>1.0</v>
      </c>
      <c r="G10" s="64">
        <v>0.0</v>
      </c>
      <c r="H10" s="10"/>
      <c r="I10" s="10"/>
      <c r="J10" s="10"/>
      <c r="K10" s="10"/>
      <c r="L10" s="10"/>
      <c r="M10" s="10"/>
      <c r="N10" s="10"/>
      <c r="O10" s="10"/>
      <c r="P10" s="10"/>
      <c r="Q10" s="10"/>
      <c r="R10" s="10"/>
      <c r="S10" s="10"/>
      <c r="T10" s="10"/>
      <c r="U10" s="10"/>
      <c r="V10" s="10"/>
      <c r="W10" s="10"/>
    </row>
    <row r="11">
      <c r="A11" s="53">
        <v>45813.0</v>
      </c>
      <c r="B11" s="16" t="s">
        <v>164</v>
      </c>
      <c r="C11" s="51">
        <v>1.0</v>
      </c>
      <c r="D11" s="48">
        <v>1.0</v>
      </c>
      <c r="E11" s="10"/>
      <c r="F11" s="64">
        <v>1.0</v>
      </c>
      <c r="G11" s="64">
        <v>0.0</v>
      </c>
      <c r="H11" s="10"/>
      <c r="I11" s="10"/>
      <c r="J11" s="10"/>
      <c r="K11" s="10"/>
      <c r="L11" s="10"/>
      <c r="M11" s="10"/>
      <c r="N11" s="10"/>
      <c r="O11" s="10"/>
      <c r="P11" s="10"/>
      <c r="Q11" s="10"/>
      <c r="R11" s="10"/>
      <c r="S11" s="10"/>
      <c r="T11" s="10"/>
      <c r="U11" s="10"/>
      <c r="V11" s="10"/>
      <c r="W11" s="10"/>
    </row>
    <row r="12">
      <c r="A12" s="67">
        <v>45825.0</v>
      </c>
      <c r="B12" s="16" t="s">
        <v>165</v>
      </c>
      <c r="C12" s="64">
        <v>1.0</v>
      </c>
      <c r="D12" s="64">
        <v>1.0</v>
      </c>
      <c r="E12" s="10"/>
      <c r="F12" s="64">
        <v>1.0</v>
      </c>
      <c r="G12" s="64">
        <v>0.0</v>
      </c>
      <c r="H12" s="65"/>
      <c r="I12" s="10"/>
      <c r="J12" s="10"/>
      <c r="K12" s="10"/>
      <c r="L12" s="10"/>
      <c r="M12" s="10"/>
      <c r="N12" s="10"/>
      <c r="O12" s="10"/>
      <c r="P12" s="10"/>
      <c r="Q12" s="10"/>
      <c r="R12" s="10"/>
      <c r="S12" s="10"/>
      <c r="T12" s="10"/>
      <c r="U12" s="10"/>
      <c r="V12" s="10"/>
      <c r="W12" s="10"/>
    </row>
    <row r="13">
      <c r="A13" s="68">
        <v>45834.0</v>
      </c>
      <c r="B13" s="16" t="s">
        <v>166</v>
      </c>
      <c r="C13" s="64">
        <v>0.0</v>
      </c>
      <c r="D13" s="64">
        <v>1.0</v>
      </c>
      <c r="E13" s="64"/>
      <c r="F13" s="64">
        <v>0.0</v>
      </c>
      <c r="G13" s="64">
        <v>0.0</v>
      </c>
      <c r="H13" s="64"/>
      <c r="I13" s="10"/>
      <c r="J13" s="10"/>
      <c r="K13" s="10"/>
      <c r="L13" s="10"/>
      <c r="M13" s="10"/>
      <c r="N13" s="10"/>
      <c r="O13" s="10"/>
      <c r="P13" s="10"/>
      <c r="Q13" s="10"/>
      <c r="R13" s="10"/>
      <c r="S13" s="10"/>
      <c r="T13" s="10"/>
      <c r="U13" s="10"/>
      <c r="V13" s="10"/>
      <c r="W13" s="10"/>
    </row>
    <row r="14">
      <c r="A14" s="69"/>
      <c r="B14" s="65"/>
      <c r="C14" s="10"/>
      <c r="D14" s="10"/>
      <c r="E14" s="10"/>
      <c r="F14" s="10"/>
      <c r="G14" s="10"/>
      <c r="H14" s="10"/>
      <c r="I14" s="10"/>
      <c r="J14" s="10"/>
      <c r="K14" s="10"/>
      <c r="L14" s="10"/>
      <c r="M14" s="10"/>
      <c r="N14" s="10"/>
      <c r="O14" s="10"/>
      <c r="P14" s="10"/>
      <c r="Q14" s="10"/>
      <c r="R14" s="10"/>
      <c r="S14" s="10"/>
      <c r="T14" s="10"/>
      <c r="U14" s="10"/>
      <c r="V14" s="10"/>
      <c r="W14" s="10"/>
    </row>
    <row r="15">
      <c r="A15" s="56"/>
      <c r="B15" s="65"/>
      <c r="C15" s="51"/>
      <c r="D15" s="51"/>
      <c r="E15" s="10"/>
      <c r="F15" s="51"/>
      <c r="G15" s="51"/>
      <c r="H15" s="10"/>
      <c r="I15" s="10"/>
      <c r="J15" s="10"/>
      <c r="K15" s="10"/>
      <c r="L15" s="10"/>
      <c r="M15" s="10"/>
      <c r="N15" s="10"/>
      <c r="O15" s="10"/>
      <c r="P15" s="10"/>
      <c r="Q15" s="10"/>
      <c r="R15" s="10"/>
      <c r="S15" s="10"/>
      <c r="T15" s="10"/>
      <c r="U15" s="10"/>
      <c r="V15" s="10"/>
      <c r="W15" s="10"/>
    </row>
    <row r="16">
      <c r="A16" s="70"/>
      <c r="C16" s="10"/>
      <c r="D16" s="10"/>
      <c r="E16" s="10"/>
      <c r="F16" s="10"/>
      <c r="G16" s="10"/>
      <c r="H16" s="10"/>
      <c r="I16" s="10"/>
      <c r="J16" s="10"/>
      <c r="K16" s="10"/>
      <c r="L16" s="10"/>
      <c r="M16" s="10"/>
      <c r="N16" s="10"/>
      <c r="O16" s="10"/>
      <c r="P16" s="10"/>
      <c r="Q16" s="10"/>
      <c r="R16" s="10"/>
      <c r="S16" s="10"/>
      <c r="T16" s="10"/>
      <c r="U16" s="10"/>
      <c r="V16" s="10"/>
      <c r="W16" s="10"/>
    </row>
    <row r="17">
      <c r="A17" s="45"/>
      <c r="B17" s="46"/>
      <c r="C17" s="1"/>
    </row>
    <row r="18">
      <c r="A18" s="45"/>
      <c r="B18" s="50"/>
    </row>
    <row r="24">
      <c r="A24" s="71"/>
      <c r="B24" s="72"/>
    </row>
    <row r="25">
      <c r="A25" s="71"/>
    </row>
    <row r="26">
      <c r="A26" s="71"/>
    </row>
    <row r="27">
      <c r="A27" s="71"/>
    </row>
    <row r="28">
      <c r="A28" s="71"/>
    </row>
    <row r="29">
      <c r="A29" s="71"/>
    </row>
    <row r="30">
      <c r="A30" s="71"/>
    </row>
    <row r="31">
      <c r="A31" s="71"/>
    </row>
    <row r="32">
      <c r="A32" s="71"/>
    </row>
    <row r="33">
      <c r="A33" s="71"/>
    </row>
    <row r="34">
      <c r="A34" s="71"/>
    </row>
    <row r="35">
      <c r="A35" s="71"/>
    </row>
    <row r="36">
      <c r="A36" s="71"/>
    </row>
    <row r="37">
      <c r="A37" s="71"/>
    </row>
    <row r="38">
      <c r="A38" s="71"/>
    </row>
    <row r="39">
      <c r="A39" s="71"/>
    </row>
    <row r="40">
      <c r="A40" s="71"/>
    </row>
    <row r="41">
      <c r="A41" s="71"/>
    </row>
    <row r="42">
      <c r="A42" s="71"/>
    </row>
    <row r="43">
      <c r="A43" s="71"/>
    </row>
    <row r="44">
      <c r="A44" s="71"/>
    </row>
    <row r="45">
      <c r="A45" s="71"/>
    </row>
    <row r="46">
      <c r="A46" s="71"/>
    </row>
    <row r="47">
      <c r="A47" s="71"/>
    </row>
    <row r="48">
      <c r="A48" s="71"/>
    </row>
    <row r="49">
      <c r="A49" s="71"/>
    </row>
    <row r="50">
      <c r="A50" s="71"/>
    </row>
    <row r="51">
      <c r="A51" s="71"/>
    </row>
    <row r="52">
      <c r="A52" s="71"/>
    </row>
    <row r="53">
      <c r="A53" s="71"/>
    </row>
    <row r="54">
      <c r="A54" s="71"/>
    </row>
    <row r="55">
      <c r="A55" s="71"/>
    </row>
    <row r="56">
      <c r="A56" s="71"/>
    </row>
    <row r="57">
      <c r="A57" s="71"/>
    </row>
    <row r="58">
      <c r="A58" s="71"/>
    </row>
    <row r="59">
      <c r="A59" s="71"/>
    </row>
    <row r="60">
      <c r="A60" s="71"/>
    </row>
    <row r="61">
      <c r="A61" s="71"/>
    </row>
    <row r="62">
      <c r="A62" s="71"/>
    </row>
    <row r="63">
      <c r="A63" s="71"/>
    </row>
    <row r="64">
      <c r="A64" s="71"/>
    </row>
    <row r="65">
      <c r="A65" s="71"/>
    </row>
    <row r="66">
      <c r="A66" s="71"/>
    </row>
    <row r="67">
      <c r="A67" s="71"/>
    </row>
    <row r="68">
      <c r="A68" s="56"/>
      <c r="B68" s="10"/>
    </row>
    <row r="69">
      <c r="A69" s="56" t="s">
        <v>144</v>
      </c>
      <c r="B69" s="10"/>
      <c r="C69" s="6">
        <f>COUNTA(B2:B68)</f>
        <v>12</v>
      </c>
    </row>
    <row r="70">
      <c r="A70" s="49"/>
    </row>
    <row r="71">
      <c r="A71" s="56" t="s">
        <v>145</v>
      </c>
      <c r="B71" s="10"/>
      <c r="C71" s="6">
        <f>SUM(C2:C25)</f>
        <v>11</v>
      </c>
    </row>
    <row r="72">
      <c r="A72" s="57" t="s">
        <v>146</v>
      </c>
      <c r="C72" s="7"/>
    </row>
    <row r="73">
      <c r="A73" s="56" t="s">
        <v>147</v>
      </c>
      <c r="B73" s="10"/>
      <c r="C73" s="6" t="str">
        <f>SUM(#REF!)</f>
        <v>#REF!</v>
      </c>
    </row>
    <row r="74">
      <c r="A74" s="58"/>
    </row>
    <row r="75">
      <c r="A75" s="59" t="s">
        <v>148</v>
      </c>
      <c r="B75" s="10"/>
      <c r="C75" s="6" t="str">
        <f>C69-C77</f>
        <v>#REF!</v>
      </c>
    </row>
    <row r="76">
      <c r="A76" s="60" t="s">
        <v>146</v>
      </c>
      <c r="C76" s="7"/>
    </row>
    <row r="77">
      <c r="A77" s="56" t="s">
        <v>149</v>
      </c>
      <c r="B77" s="10"/>
      <c r="C77" s="6" t="str">
        <f>C71+C73</f>
        <v>#REF!</v>
      </c>
    </row>
    <row r="78">
      <c r="A78" s="60" t="s">
        <v>146</v>
      </c>
      <c r="C78" s="19"/>
    </row>
    <row r="79">
      <c r="A79" s="61" t="s">
        <v>150</v>
      </c>
      <c r="C79" s="8">
        <f>SUM(D2:D21)</f>
        <v>12</v>
      </c>
    </row>
    <row r="80">
      <c r="A80" s="61"/>
      <c r="B80" s="73" t="s">
        <v>146</v>
      </c>
      <c r="C80" s="62"/>
    </row>
    <row r="81">
      <c r="A81" s="4" t="s">
        <v>151</v>
      </c>
      <c r="C81" s="6">
        <f>SUM(F2:F24)</f>
        <v>11</v>
      </c>
    </row>
    <row r="82">
      <c r="A82" s="60" t="s">
        <v>146</v>
      </c>
      <c r="C82" s="19">
        <f>C81/C69</f>
        <v>0.9166666667</v>
      </c>
    </row>
    <row r="83">
      <c r="A83" s="4" t="s">
        <v>152</v>
      </c>
      <c r="C83" s="6">
        <f>SUM(G2:G21)</f>
        <v>0</v>
      </c>
    </row>
    <row r="84">
      <c r="A84" s="60" t="s">
        <v>146</v>
      </c>
      <c r="C84" s="7"/>
    </row>
    <row r="85">
      <c r="A85" s="71"/>
    </row>
    <row r="86">
      <c r="A86" s="71"/>
    </row>
    <row r="87">
      <c r="A87" s="56"/>
      <c r="B87" s="10"/>
    </row>
    <row r="104">
      <c r="A104" s="4"/>
      <c r="B104" s="74"/>
      <c r="C104" s="42"/>
    </row>
    <row r="105">
      <c r="A105" s="48"/>
      <c r="B105" s="48"/>
    </row>
    <row r="106">
      <c r="A106" s="75"/>
      <c r="B106" s="16"/>
    </row>
    <row r="108">
      <c r="A108" s="56"/>
      <c r="B108" s="10"/>
    </row>
    <row r="109">
      <c r="A109" s="71"/>
    </row>
    <row r="110">
      <c r="A110" s="71"/>
    </row>
    <row r="111">
      <c r="A111" s="71"/>
    </row>
    <row r="112">
      <c r="A112" s="71"/>
    </row>
    <row r="113">
      <c r="A113" s="71"/>
    </row>
    <row r="114">
      <c r="A114" s="71"/>
    </row>
    <row r="115">
      <c r="A115" s="71"/>
    </row>
    <row r="116">
      <c r="A116" s="71"/>
    </row>
    <row r="117">
      <c r="A117" s="71"/>
    </row>
    <row r="118">
      <c r="A118" s="71"/>
    </row>
    <row r="119">
      <c r="A119" s="71"/>
    </row>
    <row r="120">
      <c r="A120" s="71"/>
    </row>
    <row r="121">
      <c r="A121" s="4" t="s">
        <v>167</v>
      </c>
      <c r="B121" s="4"/>
    </row>
    <row r="122">
      <c r="A122" s="71"/>
    </row>
    <row r="123">
      <c r="A123" s="76"/>
    </row>
    <row r="124">
      <c r="A124" s="71"/>
    </row>
    <row r="125">
      <c r="A125" s="1"/>
      <c r="B125" s="1"/>
    </row>
    <row r="129">
      <c r="A129" s="71"/>
      <c r="H129" s="4"/>
    </row>
    <row r="130">
      <c r="A130" s="71"/>
    </row>
    <row r="131">
      <c r="A131" s="71"/>
    </row>
    <row r="132">
      <c r="A132" s="71"/>
    </row>
    <row r="133">
      <c r="A133" s="71"/>
    </row>
    <row r="135">
      <c r="A135" s="71"/>
    </row>
    <row r="136">
      <c r="A136" s="71"/>
    </row>
    <row r="137">
      <c r="A137" s="71"/>
    </row>
    <row r="138">
      <c r="A138" s="71"/>
    </row>
    <row r="139">
      <c r="A139" s="71"/>
    </row>
    <row r="140">
      <c r="A140" s="71"/>
    </row>
    <row r="141">
      <c r="A141" s="71"/>
    </row>
    <row r="142">
      <c r="A142" s="71"/>
    </row>
    <row r="143">
      <c r="A143" s="71"/>
    </row>
    <row r="144">
      <c r="A144" s="71"/>
    </row>
    <row r="145">
      <c r="A145" s="76"/>
    </row>
    <row r="146">
      <c r="A146" s="71"/>
    </row>
    <row r="147">
      <c r="A147" s="71"/>
    </row>
    <row r="148">
      <c r="A148" s="71"/>
    </row>
    <row r="149">
      <c r="A149" s="71"/>
    </row>
    <row r="150">
      <c r="A150" s="71"/>
      <c r="B150" s="54"/>
    </row>
    <row r="151">
      <c r="A151" s="71"/>
    </row>
    <row r="152">
      <c r="A152" s="71"/>
    </row>
    <row r="153">
      <c r="B153" s="42" t="s">
        <v>144</v>
      </c>
      <c r="C153" s="42" t="s">
        <v>168</v>
      </c>
      <c r="D153" s="42" t="s">
        <v>169</v>
      </c>
      <c r="E153" s="43"/>
      <c r="F153" s="42" t="s">
        <v>170</v>
      </c>
      <c r="G153" s="42" t="s">
        <v>171</v>
      </c>
    </row>
    <row r="154">
      <c r="B154" s="77"/>
    </row>
    <row r="155">
      <c r="A155" s="4"/>
      <c r="B155" s="78"/>
    </row>
    <row r="156">
      <c r="A156" s="79"/>
      <c r="B156" s="80"/>
    </row>
    <row r="157">
      <c r="A157" s="4"/>
      <c r="B157" s="78"/>
      <c r="C157" s="42" t="s">
        <v>172</v>
      </c>
    </row>
    <row r="158">
      <c r="A158" s="79"/>
      <c r="B158" s="80"/>
    </row>
    <row r="159">
      <c r="B159" s="78"/>
    </row>
    <row r="160">
      <c r="B160" s="77"/>
    </row>
    <row r="162">
      <c r="B162" s="19"/>
    </row>
    <row r="163">
      <c r="A163" s="4"/>
      <c r="B163" s="78"/>
    </row>
    <row r="164">
      <c r="B164" s="80"/>
    </row>
    <row r="165">
      <c r="A165" s="81"/>
    </row>
    <row r="166">
      <c r="A166" s="81"/>
    </row>
    <row r="167">
      <c r="A167" s="81"/>
    </row>
    <row r="168">
      <c r="A168" s="81"/>
    </row>
    <row r="169">
      <c r="A169" s="81"/>
    </row>
    <row r="170">
      <c r="A170" s="81"/>
    </row>
    <row r="171">
      <c r="A171" s="81"/>
    </row>
    <row r="172">
      <c r="A172" s="81"/>
    </row>
    <row r="173">
      <c r="A173" s="81"/>
    </row>
    <row r="174">
      <c r="A174" s="81"/>
    </row>
    <row r="175">
      <c r="A175" s="81"/>
    </row>
    <row r="176">
      <c r="A176" s="81"/>
    </row>
    <row r="177">
      <c r="A177" s="81"/>
    </row>
    <row r="178">
      <c r="A178" s="81"/>
    </row>
    <row r="179">
      <c r="A179" s="81"/>
    </row>
    <row r="180">
      <c r="A180" s="81"/>
    </row>
    <row r="181">
      <c r="A181" s="81"/>
    </row>
    <row r="182">
      <c r="A182" s="81"/>
    </row>
    <row r="183">
      <c r="A183" s="81"/>
    </row>
    <row r="184">
      <c r="A184" s="81"/>
    </row>
    <row r="185">
      <c r="A185" s="81"/>
    </row>
    <row r="186">
      <c r="A186" s="81"/>
    </row>
    <row r="187">
      <c r="A187" s="81"/>
    </row>
    <row r="188">
      <c r="A188" s="81"/>
    </row>
    <row r="189">
      <c r="A189" s="81"/>
    </row>
    <row r="190">
      <c r="A190" s="81"/>
    </row>
    <row r="191">
      <c r="A191" s="81"/>
    </row>
    <row r="192">
      <c r="A192" s="81"/>
    </row>
    <row r="193">
      <c r="A193" s="81"/>
    </row>
    <row r="194">
      <c r="A194" s="81"/>
    </row>
    <row r="195">
      <c r="A195" s="81"/>
    </row>
    <row r="196">
      <c r="A196" s="81"/>
    </row>
    <row r="197">
      <c r="A197" s="81"/>
    </row>
    <row r="198">
      <c r="A198" s="81"/>
    </row>
    <row r="199">
      <c r="A199" s="81"/>
    </row>
    <row r="200">
      <c r="A200" s="81"/>
    </row>
    <row r="201">
      <c r="A201" s="81"/>
    </row>
    <row r="202">
      <c r="A202" s="81"/>
    </row>
    <row r="203">
      <c r="A203" s="81"/>
    </row>
    <row r="204">
      <c r="A204" s="81"/>
    </row>
    <row r="205">
      <c r="A205" s="81"/>
    </row>
    <row r="206">
      <c r="A206" s="81"/>
    </row>
    <row r="207">
      <c r="A207" s="81"/>
    </row>
    <row r="208">
      <c r="A208" s="81"/>
    </row>
    <row r="209">
      <c r="A209" s="81"/>
    </row>
    <row r="210">
      <c r="A210" s="81"/>
    </row>
    <row r="211">
      <c r="A211" s="81"/>
    </row>
    <row r="212">
      <c r="A212" s="81"/>
    </row>
    <row r="213">
      <c r="A213" s="81"/>
    </row>
    <row r="214">
      <c r="A214" s="81"/>
    </row>
    <row r="215">
      <c r="A215" s="81"/>
    </row>
    <row r="216">
      <c r="A216" s="81"/>
    </row>
    <row r="217">
      <c r="A217" s="81"/>
    </row>
    <row r="218">
      <c r="A218" s="81"/>
    </row>
    <row r="219">
      <c r="A219" s="81"/>
    </row>
    <row r="220">
      <c r="A220" s="81"/>
    </row>
    <row r="221">
      <c r="A221" s="81"/>
    </row>
    <row r="222">
      <c r="A222" s="81"/>
    </row>
    <row r="223">
      <c r="A223" s="81"/>
    </row>
    <row r="224">
      <c r="A224" s="81"/>
    </row>
    <row r="225">
      <c r="A225" s="81"/>
    </row>
    <row r="226">
      <c r="A226" s="81"/>
    </row>
    <row r="227">
      <c r="A227" s="81"/>
    </row>
    <row r="228">
      <c r="A228" s="81"/>
    </row>
    <row r="229">
      <c r="A229" s="81"/>
    </row>
    <row r="230">
      <c r="A230" s="81"/>
    </row>
    <row r="231">
      <c r="A231" s="81"/>
    </row>
    <row r="232">
      <c r="A232" s="81"/>
    </row>
    <row r="233">
      <c r="A233" s="81"/>
    </row>
    <row r="234">
      <c r="A234" s="81"/>
    </row>
    <row r="235">
      <c r="A235" s="81"/>
    </row>
    <row r="236">
      <c r="A236" s="81"/>
    </row>
    <row r="237">
      <c r="A237" s="81"/>
    </row>
    <row r="238">
      <c r="A238" s="81"/>
    </row>
    <row r="239">
      <c r="A239" s="81"/>
    </row>
    <row r="240">
      <c r="A240" s="81"/>
    </row>
    <row r="241">
      <c r="A241" s="81"/>
    </row>
    <row r="242">
      <c r="A242" s="81"/>
    </row>
    <row r="243">
      <c r="A243" s="81"/>
    </row>
    <row r="244">
      <c r="A244" s="81"/>
    </row>
    <row r="245">
      <c r="A245" s="81"/>
    </row>
    <row r="246">
      <c r="A246" s="81"/>
    </row>
    <row r="247">
      <c r="A247" s="81"/>
    </row>
    <row r="248">
      <c r="A248" s="81"/>
    </row>
    <row r="249">
      <c r="A249" s="81"/>
    </row>
    <row r="250">
      <c r="A250" s="81"/>
    </row>
    <row r="251">
      <c r="A251" s="81"/>
    </row>
    <row r="252">
      <c r="A252" s="81"/>
    </row>
    <row r="253">
      <c r="A253" s="81"/>
    </row>
    <row r="254">
      <c r="A254" s="81"/>
    </row>
    <row r="255">
      <c r="A255" s="81"/>
    </row>
    <row r="256">
      <c r="A256" s="81"/>
    </row>
    <row r="257">
      <c r="A257" s="81"/>
    </row>
    <row r="258">
      <c r="A258" s="81"/>
    </row>
    <row r="259">
      <c r="A259" s="81"/>
    </row>
    <row r="260">
      <c r="A260" s="81"/>
    </row>
    <row r="261">
      <c r="A261" s="81"/>
    </row>
    <row r="262">
      <c r="A262" s="81"/>
    </row>
    <row r="263">
      <c r="A263" s="81"/>
    </row>
    <row r="264">
      <c r="A264" s="81"/>
    </row>
    <row r="265">
      <c r="A265" s="81"/>
    </row>
    <row r="266">
      <c r="A266" s="81"/>
    </row>
    <row r="267">
      <c r="A267" s="81"/>
    </row>
    <row r="268">
      <c r="A268" s="81"/>
    </row>
    <row r="269">
      <c r="A269" s="81"/>
    </row>
    <row r="270">
      <c r="A270" s="81"/>
    </row>
    <row r="271">
      <c r="A271" s="81"/>
    </row>
    <row r="272">
      <c r="A272" s="81"/>
    </row>
    <row r="273">
      <c r="A273" s="81"/>
    </row>
    <row r="274">
      <c r="A274" s="81"/>
    </row>
    <row r="275">
      <c r="A275" s="81"/>
    </row>
    <row r="276">
      <c r="A276" s="81"/>
    </row>
    <row r="277">
      <c r="A277" s="81"/>
    </row>
    <row r="278">
      <c r="A278" s="81"/>
    </row>
    <row r="279">
      <c r="A279" s="81"/>
    </row>
    <row r="280">
      <c r="A280" s="81"/>
    </row>
    <row r="281">
      <c r="A281" s="81"/>
    </row>
    <row r="282">
      <c r="A282" s="81"/>
    </row>
    <row r="283">
      <c r="A283" s="81"/>
    </row>
    <row r="284">
      <c r="A284" s="81"/>
    </row>
    <row r="285">
      <c r="A285" s="81"/>
    </row>
    <row r="286">
      <c r="A286" s="81"/>
    </row>
    <row r="287">
      <c r="A287" s="81"/>
    </row>
    <row r="288">
      <c r="A288" s="81"/>
    </row>
    <row r="289">
      <c r="A289" s="81"/>
    </row>
    <row r="290">
      <c r="A290" s="81"/>
    </row>
    <row r="291">
      <c r="A291" s="81"/>
    </row>
    <row r="292">
      <c r="A292" s="81"/>
    </row>
    <row r="293">
      <c r="A293" s="81"/>
    </row>
    <row r="294">
      <c r="A294" s="81"/>
    </row>
    <row r="295">
      <c r="A295" s="81"/>
    </row>
    <row r="296">
      <c r="A296" s="81"/>
    </row>
    <row r="297">
      <c r="A297" s="81"/>
    </row>
    <row r="298">
      <c r="A298" s="81"/>
    </row>
    <row r="299">
      <c r="A299" s="81"/>
    </row>
    <row r="300">
      <c r="A300" s="81"/>
    </row>
    <row r="301">
      <c r="A301" s="81"/>
    </row>
    <row r="302">
      <c r="A302" s="81"/>
    </row>
    <row r="303">
      <c r="A303" s="81"/>
    </row>
    <row r="304">
      <c r="A304" s="81"/>
    </row>
    <row r="305">
      <c r="A305" s="81"/>
    </row>
    <row r="306">
      <c r="A306" s="81"/>
    </row>
    <row r="307">
      <c r="A307" s="81"/>
    </row>
    <row r="308">
      <c r="A308" s="81"/>
    </row>
    <row r="309">
      <c r="A309" s="81"/>
    </row>
    <row r="310">
      <c r="A310" s="81"/>
    </row>
    <row r="311">
      <c r="A311" s="81"/>
    </row>
    <row r="312">
      <c r="A312" s="81"/>
    </row>
    <row r="313">
      <c r="A313" s="81"/>
    </row>
    <row r="314">
      <c r="A314" s="81"/>
    </row>
    <row r="315">
      <c r="A315" s="81"/>
    </row>
    <row r="316">
      <c r="A316" s="81"/>
    </row>
    <row r="317">
      <c r="A317" s="81"/>
    </row>
    <row r="318">
      <c r="A318" s="81"/>
    </row>
    <row r="319">
      <c r="A319" s="81"/>
    </row>
    <row r="320">
      <c r="A320" s="81"/>
    </row>
    <row r="321">
      <c r="A321" s="81"/>
    </row>
    <row r="322">
      <c r="A322" s="81"/>
    </row>
    <row r="323">
      <c r="A323" s="81"/>
    </row>
    <row r="324">
      <c r="A324" s="81"/>
    </row>
    <row r="325">
      <c r="A325" s="81"/>
    </row>
    <row r="326">
      <c r="A326" s="81"/>
    </row>
    <row r="327">
      <c r="A327" s="81"/>
    </row>
    <row r="328">
      <c r="A328" s="81"/>
    </row>
    <row r="329">
      <c r="A329" s="81"/>
    </row>
    <row r="330">
      <c r="A330" s="81"/>
    </row>
    <row r="331">
      <c r="A331" s="81"/>
    </row>
    <row r="332">
      <c r="A332" s="81"/>
    </row>
    <row r="333">
      <c r="A333" s="81"/>
    </row>
    <row r="334">
      <c r="A334" s="81"/>
    </row>
    <row r="335">
      <c r="A335" s="81"/>
    </row>
    <row r="336">
      <c r="A336" s="81"/>
    </row>
    <row r="337">
      <c r="A337" s="81"/>
    </row>
    <row r="338">
      <c r="A338" s="81"/>
    </row>
    <row r="339">
      <c r="A339" s="81"/>
    </row>
    <row r="340">
      <c r="A340" s="81"/>
    </row>
    <row r="341">
      <c r="A341" s="81"/>
    </row>
    <row r="342">
      <c r="A342" s="81"/>
    </row>
    <row r="343">
      <c r="A343" s="81"/>
    </row>
    <row r="344">
      <c r="A344" s="81"/>
    </row>
    <row r="345">
      <c r="A345" s="81"/>
    </row>
    <row r="346">
      <c r="A346" s="81"/>
    </row>
    <row r="347">
      <c r="A347" s="81"/>
    </row>
    <row r="348">
      <c r="A348" s="81"/>
    </row>
    <row r="349">
      <c r="A349" s="81"/>
    </row>
    <row r="350">
      <c r="A350" s="81"/>
    </row>
    <row r="351">
      <c r="A351" s="81"/>
    </row>
    <row r="352">
      <c r="A352" s="81"/>
    </row>
    <row r="353">
      <c r="A353" s="81"/>
    </row>
    <row r="354">
      <c r="A354" s="81"/>
    </row>
    <row r="355">
      <c r="A355" s="81"/>
    </row>
    <row r="356">
      <c r="A356" s="81"/>
    </row>
    <row r="357">
      <c r="A357" s="81"/>
    </row>
    <row r="358">
      <c r="A358" s="81"/>
    </row>
    <row r="359">
      <c r="A359" s="81"/>
    </row>
    <row r="360">
      <c r="A360" s="81"/>
    </row>
    <row r="361">
      <c r="A361" s="81"/>
    </row>
    <row r="362">
      <c r="A362" s="81"/>
    </row>
    <row r="363">
      <c r="A363" s="81"/>
    </row>
    <row r="364">
      <c r="A364" s="81"/>
    </row>
    <row r="365">
      <c r="A365" s="81"/>
    </row>
    <row r="366">
      <c r="A366" s="81"/>
    </row>
    <row r="367">
      <c r="A367" s="81"/>
    </row>
    <row r="368">
      <c r="A368" s="81"/>
    </row>
    <row r="369">
      <c r="A369" s="81"/>
    </row>
    <row r="370">
      <c r="A370" s="81"/>
    </row>
    <row r="371">
      <c r="A371" s="81"/>
    </row>
    <row r="372">
      <c r="A372" s="81"/>
    </row>
    <row r="373">
      <c r="A373" s="81"/>
    </row>
    <row r="374">
      <c r="A374" s="81"/>
    </row>
    <row r="375">
      <c r="A375" s="81"/>
    </row>
    <row r="376">
      <c r="A376" s="81"/>
    </row>
    <row r="377">
      <c r="A377" s="81"/>
    </row>
    <row r="378">
      <c r="A378" s="81"/>
    </row>
    <row r="379">
      <c r="A379" s="81"/>
    </row>
    <row r="380">
      <c r="A380" s="81"/>
    </row>
    <row r="381">
      <c r="A381" s="81"/>
    </row>
    <row r="382">
      <c r="A382" s="81"/>
    </row>
    <row r="383">
      <c r="A383" s="81"/>
    </row>
    <row r="384">
      <c r="A384" s="81"/>
    </row>
    <row r="385">
      <c r="A385" s="81"/>
    </row>
    <row r="386">
      <c r="A386" s="81"/>
    </row>
    <row r="387">
      <c r="A387" s="81"/>
    </row>
    <row r="388">
      <c r="A388" s="81"/>
    </row>
    <row r="389">
      <c r="A389" s="81"/>
    </row>
    <row r="390">
      <c r="A390" s="81"/>
    </row>
    <row r="391">
      <c r="A391" s="81"/>
    </row>
    <row r="392">
      <c r="A392" s="81"/>
    </row>
    <row r="393">
      <c r="A393" s="81"/>
    </row>
    <row r="394">
      <c r="A394" s="81"/>
    </row>
    <row r="395">
      <c r="A395" s="81"/>
    </row>
    <row r="396">
      <c r="A396" s="81"/>
    </row>
    <row r="397">
      <c r="A397" s="81"/>
    </row>
    <row r="398">
      <c r="A398" s="81"/>
    </row>
    <row r="399">
      <c r="A399" s="81"/>
    </row>
    <row r="400">
      <c r="A400" s="81"/>
    </row>
    <row r="401">
      <c r="A401" s="81"/>
    </row>
    <row r="402">
      <c r="A402" s="81"/>
    </row>
    <row r="403">
      <c r="A403" s="81"/>
    </row>
    <row r="404">
      <c r="A404" s="81"/>
    </row>
    <row r="405">
      <c r="A405" s="81"/>
    </row>
    <row r="406">
      <c r="A406" s="81"/>
    </row>
    <row r="407">
      <c r="A407" s="81"/>
    </row>
    <row r="408">
      <c r="A408" s="81"/>
    </row>
    <row r="409">
      <c r="A409" s="81"/>
    </row>
    <row r="410">
      <c r="A410" s="81"/>
    </row>
    <row r="411">
      <c r="A411" s="81"/>
    </row>
    <row r="412">
      <c r="A412" s="81"/>
    </row>
    <row r="413">
      <c r="A413" s="81"/>
    </row>
    <row r="414">
      <c r="A414" s="81"/>
    </row>
    <row r="415">
      <c r="A415" s="81"/>
    </row>
    <row r="416">
      <c r="A416" s="81"/>
    </row>
    <row r="417">
      <c r="A417" s="81"/>
    </row>
    <row r="418">
      <c r="A418" s="81"/>
    </row>
    <row r="419">
      <c r="A419" s="81"/>
    </row>
    <row r="420">
      <c r="A420" s="81"/>
    </row>
    <row r="421">
      <c r="A421" s="81"/>
    </row>
    <row r="422">
      <c r="A422" s="81"/>
    </row>
    <row r="423">
      <c r="A423" s="81"/>
    </row>
    <row r="424">
      <c r="A424" s="81"/>
    </row>
    <row r="425">
      <c r="A425" s="81"/>
    </row>
    <row r="426">
      <c r="A426" s="81"/>
    </row>
    <row r="427">
      <c r="A427" s="81"/>
    </row>
    <row r="428">
      <c r="A428" s="81"/>
    </row>
    <row r="429">
      <c r="A429" s="81"/>
    </row>
    <row r="430">
      <c r="A430" s="81"/>
    </row>
    <row r="431">
      <c r="A431" s="81"/>
    </row>
    <row r="432">
      <c r="A432" s="81"/>
    </row>
    <row r="433">
      <c r="A433" s="81"/>
    </row>
    <row r="434">
      <c r="A434" s="81"/>
    </row>
    <row r="435">
      <c r="A435" s="81"/>
    </row>
    <row r="436">
      <c r="A436" s="81"/>
    </row>
    <row r="437">
      <c r="A437" s="81"/>
    </row>
    <row r="438">
      <c r="A438" s="81"/>
    </row>
    <row r="439">
      <c r="A439" s="81"/>
    </row>
    <row r="440">
      <c r="A440" s="81"/>
    </row>
    <row r="441">
      <c r="A441" s="81"/>
    </row>
    <row r="442">
      <c r="A442" s="81"/>
    </row>
    <row r="443">
      <c r="A443" s="81"/>
    </row>
    <row r="444">
      <c r="A444" s="81"/>
    </row>
    <row r="445">
      <c r="A445" s="81"/>
    </row>
    <row r="446">
      <c r="A446" s="81"/>
    </row>
    <row r="447">
      <c r="A447" s="81"/>
    </row>
    <row r="448">
      <c r="A448" s="81"/>
    </row>
    <row r="449">
      <c r="A449" s="81"/>
    </row>
    <row r="450">
      <c r="A450" s="81"/>
    </row>
    <row r="451">
      <c r="A451" s="81"/>
    </row>
    <row r="452">
      <c r="A452" s="81"/>
    </row>
    <row r="453">
      <c r="A453" s="81"/>
    </row>
    <row r="454">
      <c r="A454" s="81"/>
    </row>
    <row r="455">
      <c r="A455" s="81"/>
    </row>
    <row r="456">
      <c r="A456" s="81"/>
    </row>
    <row r="457">
      <c r="A457" s="81"/>
    </row>
    <row r="458">
      <c r="A458" s="81"/>
    </row>
    <row r="459">
      <c r="A459" s="81"/>
    </row>
    <row r="460">
      <c r="A460" s="81"/>
    </row>
    <row r="461">
      <c r="A461" s="81"/>
    </row>
    <row r="462">
      <c r="A462" s="81"/>
    </row>
    <row r="463">
      <c r="A463" s="81"/>
    </row>
    <row r="464">
      <c r="A464" s="81"/>
    </row>
    <row r="465">
      <c r="A465" s="81"/>
    </row>
    <row r="466">
      <c r="A466" s="81"/>
    </row>
    <row r="467">
      <c r="A467" s="81"/>
    </row>
    <row r="468">
      <c r="A468" s="81"/>
    </row>
    <row r="469">
      <c r="A469" s="81"/>
    </row>
    <row r="470">
      <c r="A470" s="81"/>
    </row>
    <row r="471">
      <c r="A471" s="81"/>
    </row>
    <row r="472">
      <c r="A472" s="81"/>
    </row>
    <row r="473">
      <c r="A473" s="81"/>
    </row>
    <row r="474">
      <c r="A474" s="81"/>
    </row>
    <row r="475">
      <c r="A475" s="81"/>
    </row>
    <row r="476">
      <c r="A476" s="81"/>
    </row>
    <row r="477">
      <c r="A477" s="81"/>
    </row>
    <row r="478">
      <c r="A478" s="81"/>
    </row>
    <row r="479">
      <c r="A479" s="81"/>
    </row>
    <row r="480">
      <c r="A480" s="81"/>
    </row>
    <row r="481">
      <c r="A481" s="81"/>
    </row>
    <row r="482">
      <c r="A482" s="81"/>
    </row>
    <row r="483">
      <c r="A483" s="81"/>
    </row>
    <row r="484">
      <c r="A484" s="81"/>
    </row>
    <row r="485">
      <c r="A485" s="81"/>
    </row>
    <row r="486">
      <c r="A486" s="81"/>
    </row>
    <row r="487">
      <c r="A487" s="81"/>
    </row>
    <row r="488">
      <c r="A488" s="81"/>
    </row>
    <row r="489">
      <c r="A489" s="81"/>
    </row>
    <row r="490">
      <c r="A490" s="81"/>
    </row>
    <row r="491">
      <c r="A491" s="81"/>
    </row>
    <row r="492">
      <c r="A492" s="81"/>
    </row>
    <row r="493">
      <c r="A493" s="81"/>
    </row>
    <row r="494">
      <c r="A494" s="81"/>
    </row>
    <row r="495">
      <c r="A495" s="81"/>
    </row>
    <row r="496">
      <c r="A496" s="81"/>
    </row>
    <row r="497">
      <c r="A497" s="81"/>
    </row>
    <row r="498">
      <c r="A498" s="81"/>
    </row>
    <row r="499">
      <c r="A499" s="81"/>
    </row>
    <row r="500">
      <c r="A500" s="81"/>
    </row>
    <row r="501">
      <c r="A501" s="81"/>
    </row>
    <row r="502">
      <c r="A502" s="81"/>
    </row>
    <row r="503">
      <c r="A503" s="81"/>
    </row>
    <row r="504">
      <c r="A504" s="81"/>
    </row>
    <row r="505">
      <c r="A505" s="81"/>
    </row>
    <row r="506">
      <c r="A506" s="81"/>
    </row>
    <row r="507">
      <c r="A507" s="81"/>
    </row>
    <row r="508">
      <c r="A508" s="81"/>
    </row>
    <row r="509">
      <c r="A509" s="81"/>
    </row>
    <row r="510">
      <c r="A510" s="81"/>
    </row>
    <row r="511">
      <c r="A511" s="81"/>
    </row>
    <row r="512">
      <c r="A512" s="81"/>
    </row>
    <row r="513">
      <c r="A513" s="81"/>
    </row>
    <row r="514">
      <c r="A514" s="81"/>
    </row>
    <row r="515">
      <c r="A515" s="81"/>
    </row>
    <row r="516">
      <c r="A516" s="81"/>
    </row>
    <row r="517">
      <c r="A517" s="81"/>
    </row>
    <row r="518">
      <c r="A518" s="81"/>
    </row>
    <row r="519">
      <c r="A519" s="81"/>
    </row>
    <row r="520">
      <c r="A520" s="81"/>
    </row>
    <row r="521">
      <c r="A521" s="81"/>
    </row>
    <row r="522">
      <c r="A522" s="81"/>
    </row>
    <row r="523">
      <c r="A523" s="81"/>
    </row>
    <row r="524">
      <c r="A524" s="81"/>
    </row>
    <row r="525">
      <c r="A525" s="81"/>
    </row>
    <row r="526">
      <c r="A526" s="81"/>
    </row>
    <row r="527">
      <c r="A527" s="81"/>
    </row>
    <row r="528">
      <c r="A528" s="81"/>
    </row>
    <row r="529">
      <c r="A529" s="81"/>
    </row>
    <row r="530">
      <c r="A530" s="81"/>
    </row>
    <row r="531">
      <c r="A531" s="81"/>
    </row>
    <row r="532">
      <c r="A532" s="81"/>
    </row>
    <row r="533">
      <c r="A533" s="81"/>
    </row>
    <row r="534">
      <c r="A534" s="81"/>
    </row>
    <row r="535">
      <c r="A535" s="81"/>
    </row>
    <row r="536">
      <c r="A536" s="81"/>
    </row>
    <row r="537">
      <c r="A537" s="81"/>
    </row>
    <row r="538">
      <c r="A538" s="81"/>
    </row>
    <row r="539">
      <c r="A539" s="81"/>
    </row>
    <row r="540">
      <c r="A540" s="81"/>
    </row>
    <row r="541">
      <c r="A541" s="81"/>
    </row>
    <row r="542">
      <c r="A542" s="81"/>
    </row>
    <row r="543">
      <c r="A543" s="81"/>
    </row>
    <row r="544">
      <c r="A544" s="81"/>
    </row>
    <row r="545">
      <c r="A545" s="81"/>
    </row>
    <row r="546">
      <c r="A546" s="81"/>
    </row>
    <row r="547">
      <c r="A547" s="81"/>
    </row>
    <row r="548">
      <c r="A548" s="81"/>
    </row>
    <row r="549">
      <c r="A549" s="81"/>
    </row>
    <row r="550">
      <c r="A550" s="81"/>
    </row>
    <row r="551">
      <c r="A551" s="81"/>
    </row>
    <row r="552">
      <c r="A552" s="81"/>
    </row>
    <row r="553">
      <c r="A553" s="81"/>
    </row>
    <row r="554">
      <c r="A554" s="81"/>
    </row>
    <row r="555">
      <c r="A555" s="81"/>
    </row>
    <row r="556">
      <c r="A556" s="81"/>
    </row>
    <row r="557">
      <c r="A557" s="81"/>
    </row>
    <row r="558">
      <c r="A558" s="81"/>
    </row>
    <row r="559">
      <c r="A559" s="81"/>
    </row>
    <row r="560">
      <c r="A560" s="81"/>
    </row>
    <row r="561">
      <c r="A561" s="81"/>
    </row>
    <row r="562">
      <c r="A562" s="81"/>
    </row>
    <row r="563">
      <c r="A563" s="81"/>
    </row>
    <row r="564">
      <c r="A564" s="81"/>
    </row>
    <row r="565">
      <c r="A565" s="81"/>
    </row>
    <row r="566">
      <c r="A566" s="81"/>
    </row>
    <row r="567">
      <c r="A567" s="81"/>
    </row>
    <row r="568">
      <c r="A568" s="81"/>
    </row>
    <row r="569">
      <c r="A569" s="81"/>
    </row>
    <row r="570">
      <c r="A570" s="81"/>
    </row>
    <row r="571">
      <c r="A571" s="81"/>
    </row>
    <row r="572">
      <c r="A572" s="81"/>
    </row>
    <row r="573">
      <c r="A573" s="81"/>
    </row>
    <row r="574">
      <c r="A574" s="81"/>
    </row>
    <row r="575">
      <c r="A575" s="81"/>
    </row>
    <row r="576">
      <c r="A576" s="81"/>
    </row>
    <row r="577">
      <c r="A577" s="81"/>
    </row>
    <row r="578">
      <c r="A578" s="81"/>
    </row>
    <row r="579">
      <c r="A579" s="81"/>
    </row>
    <row r="580">
      <c r="A580" s="81"/>
    </row>
    <row r="581">
      <c r="A581" s="81"/>
    </row>
    <row r="582">
      <c r="A582" s="81"/>
    </row>
    <row r="583">
      <c r="A583" s="81"/>
    </row>
    <row r="584">
      <c r="A584" s="81"/>
    </row>
    <row r="585">
      <c r="A585" s="81"/>
    </row>
    <row r="586">
      <c r="A586" s="81"/>
    </row>
    <row r="587">
      <c r="A587" s="81"/>
    </row>
    <row r="588">
      <c r="A588" s="81"/>
    </row>
    <row r="589">
      <c r="A589" s="81"/>
    </row>
    <row r="590">
      <c r="A590" s="81"/>
    </row>
    <row r="591">
      <c r="A591" s="81"/>
    </row>
    <row r="592">
      <c r="A592" s="81"/>
    </row>
    <row r="593">
      <c r="A593" s="81"/>
    </row>
    <row r="594">
      <c r="A594" s="81"/>
    </row>
    <row r="595">
      <c r="A595" s="81"/>
    </row>
    <row r="596">
      <c r="A596" s="81"/>
    </row>
    <row r="597">
      <c r="A597" s="81"/>
    </row>
    <row r="598">
      <c r="A598" s="81"/>
    </row>
    <row r="599">
      <c r="A599" s="81"/>
    </row>
    <row r="600">
      <c r="A600" s="81"/>
    </row>
    <row r="601">
      <c r="A601" s="81"/>
    </row>
    <row r="602">
      <c r="A602" s="81"/>
    </row>
    <row r="603">
      <c r="A603" s="81"/>
    </row>
    <row r="604">
      <c r="A604" s="81"/>
    </row>
    <row r="605">
      <c r="A605" s="81"/>
    </row>
    <row r="606">
      <c r="A606" s="81"/>
    </row>
    <row r="607">
      <c r="A607" s="81"/>
    </row>
    <row r="608">
      <c r="A608" s="81"/>
    </row>
    <row r="609">
      <c r="A609" s="81"/>
    </row>
    <row r="610">
      <c r="A610" s="81"/>
    </row>
    <row r="611">
      <c r="A611" s="81"/>
    </row>
    <row r="612">
      <c r="A612" s="81"/>
    </row>
    <row r="613">
      <c r="A613" s="81"/>
    </row>
    <row r="614">
      <c r="A614" s="81"/>
    </row>
    <row r="615">
      <c r="A615" s="81"/>
    </row>
    <row r="616">
      <c r="A616" s="81"/>
    </row>
    <row r="617">
      <c r="A617" s="81"/>
    </row>
    <row r="618">
      <c r="A618" s="81"/>
    </row>
    <row r="619">
      <c r="A619" s="81"/>
    </row>
    <row r="620">
      <c r="A620" s="81"/>
    </row>
    <row r="621">
      <c r="A621" s="81"/>
    </row>
    <row r="622">
      <c r="A622" s="81"/>
    </row>
    <row r="623">
      <c r="A623" s="81"/>
    </row>
    <row r="624">
      <c r="A624" s="81"/>
    </row>
    <row r="625">
      <c r="A625" s="81"/>
    </row>
    <row r="626">
      <c r="A626" s="81"/>
    </row>
    <row r="627">
      <c r="A627" s="81"/>
    </row>
    <row r="628">
      <c r="A628" s="81"/>
    </row>
    <row r="629">
      <c r="A629" s="81"/>
    </row>
    <row r="630">
      <c r="A630" s="81"/>
    </row>
    <row r="631">
      <c r="A631" s="81"/>
    </row>
    <row r="632">
      <c r="A632" s="81"/>
    </row>
    <row r="633">
      <c r="A633" s="81"/>
    </row>
    <row r="634">
      <c r="A634" s="81"/>
    </row>
    <row r="635">
      <c r="A635" s="81"/>
    </row>
    <row r="636">
      <c r="A636" s="81"/>
    </row>
    <row r="637">
      <c r="A637" s="81"/>
    </row>
    <row r="638">
      <c r="A638" s="81"/>
    </row>
    <row r="639">
      <c r="A639" s="81"/>
    </row>
    <row r="640">
      <c r="A640" s="81"/>
    </row>
    <row r="641">
      <c r="A641" s="81"/>
    </row>
    <row r="642">
      <c r="A642" s="81"/>
    </row>
    <row r="643">
      <c r="A643" s="81"/>
    </row>
    <row r="644">
      <c r="A644" s="81"/>
    </row>
    <row r="645">
      <c r="A645" s="81"/>
    </row>
    <row r="646">
      <c r="A646" s="81"/>
    </row>
    <row r="647">
      <c r="A647" s="81"/>
    </row>
    <row r="648">
      <c r="A648" s="81"/>
    </row>
    <row r="649">
      <c r="A649" s="81"/>
    </row>
    <row r="650">
      <c r="A650" s="81"/>
    </row>
    <row r="651">
      <c r="A651" s="81"/>
    </row>
    <row r="652">
      <c r="A652" s="81"/>
    </row>
    <row r="653">
      <c r="A653" s="81"/>
    </row>
    <row r="654">
      <c r="A654" s="81"/>
    </row>
    <row r="655">
      <c r="A655" s="81"/>
    </row>
    <row r="656">
      <c r="A656" s="81"/>
    </row>
    <row r="657">
      <c r="A657" s="81"/>
    </row>
    <row r="658">
      <c r="A658" s="81"/>
    </row>
    <row r="659">
      <c r="A659" s="81"/>
    </row>
    <row r="660">
      <c r="A660" s="81"/>
    </row>
    <row r="661">
      <c r="A661" s="81"/>
    </row>
    <row r="662">
      <c r="A662" s="81"/>
    </row>
    <row r="663">
      <c r="A663" s="81"/>
    </row>
    <row r="664">
      <c r="A664" s="81"/>
    </row>
    <row r="665">
      <c r="A665" s="81"/>
    </row>
    <row r="666">
      <c r="A666" s="81"/>
    </row>
    <row r="667">
      <c r="A667" s="81"/>
    </row>
    <row r="668">
      <c r="A668" s="81"/>
    </row>
    <row r="669">
      <c r="A669" s="81"/>
    </row>
    <row r="670">
      <c r="A670" s="81"/>
    </row>
    <row r="671">
      <c r="A671" s="81"/>
    </row>
    <row r="672">
      <c r="A672" s="81"/>
    </row>
    <row r="673">
      <c r="A673" s="81"/>
    </row>
    <row r="674">
      <c r="A674" s="81"/>
    </row>
    <row r="675">
      <c r="A675" s="81"/>
    </row>
    <row r="676">
      <c r="A676" s="81"/>
    </row>
    <row r="677">
      <c r="A677" s="81"/>
    </row>
    <row r="678">
      <c r="A678" s="81"/>
    </row>
    <row r="679">
      <c r="A679" s="81"/>
    </row>
    <row r="680">
      <c r="A680" s="81"/>
    </row>
    <row r="681">
      <c r="A681" s="81"/>
    </row>
    <row r="682">
      <c r="A682" s="81"/>
    </row>
    <row r="683">
      <c r="A683" s="81"/>
    </row>
    <row r="684">
      <c r="A684" s="81"/>
    </row>
    <row r="685">
      <c r="A685" s="81"/>
    </row>
    <row r="686">
      <c r="A686" s="81"/>
    </row>
    <row r="687">
      <c r="A687" s="81"/>
    </row>
    <row r="688">
      <c r="A688" s="81"/>
    </row>
    <row r="689">
      <c r="A689" s="81"/>
    </row>
    <row r="690">
      <c r="A690" s="81"/>
    </row>
    <row r="691">
      <c r="A691" s="81"/>
    </row>
    <row r="692">
      <c r="A692" s="81"/>
    </row>
    <row r="693">
      <c r="A693" s="81"/>
    </row>
    <row r="694">
      <c r="A694" s="81"/>
    </row>
    <row r="695">
      <c r="A695" s="81"/>
    </row>
    <row r="696">
      <c r="A696" s="81"/>
    </row>
    <row r="697">
      <c r="A697" s="81"/>
    </row>
    <row r="698">
      <c r="A698" s="81"/>
    </row>
    <row r="699">
      <c r="A699" s="81"/>
    </row>
    <row r="700">
      <c r="A700" s="81"/>
    </row>
    <row r="701">
      <c r="A701" s="81"/>
    </row>
    <row r="702">
      <c r="A702" s="81"/>
    </row>
    <row r="703">
      <c r="A703" s="81"/>
    </row>
    <row r="704">
      <c r="A704" s="81"/>
    </row>
    <row r="705">
      <c r="A705" s="81"/>
    </row>
    <row r="706">
      <c r="A706" s="81"/>
    </row>
    <row r="707">
      <c r="A707" s="81"/>
    </row>
    <row r="708">
      <c r="A708" s="81"/>
    </row>
    <row r="709">
      <c r="A709" s="81"/>
    </row>
    <row r="710">
      <c r="A710" s="81"/>
    </row>
    <row r="711">
      <c r="A711" s="81"/>
    </row>
    <row r="712">
      <c r="A712" s="81"/>
    </row>
    <row r="713">
      <c r="A713" s="81"/>
    </row>
    <row r="714">
      <c r="A714" s="81"/>
    </row>
    <row r="715">
      <c r="A715" s="81"/>
    </row>
    <row r="716">
      <c r="A716" s="81"/>
    </row>
    <row r="717">
      <c r="A717" s="81"/>
    </row>
    <row r="718">
      <c r="A718" s="81"/>
    </row>
    <row r="719">
      <c r="A719" s="81"/>
    </row>
    <row r="720">
      <c r="A720" s="81"/>
    </row>
    <row r="721">
      <c r="A721" s="81"/>
    </row>
    <row r="722">
      <c r="A722" s="81"/>
    </row>
    <row r="723">
      <c r="A723" s="81"/>
    </row>
    <row r="724">
      <c r="A724" s="81"/>
    </row>
    <row r="725">
      <c r="A725" s="81"/>
    </row>
    <row r="726">
      <c r="A726" s="81"/>
    </row>
    <row r="727">
      <c r="A727" s="81"/>
    </row>
    <row r="728">
      <c r="A728" s="81"/>
    </row>
    <row r="729">
      <c r="A729" s="81"/>
    </row>
    <row r="730">
      <c r="A730" s="81"/>
    </row>
    <row r="731">
      <c r="A731" s="81"/>
    </row>
    <row r="732">
      <c r="A732" s="81"/>
    </row>
    <row r="733">
      <c r="A733" s="81"/>
    </row>
    <row r="734">
      <c r="A734" s="81"/>
    </row>
    <row r="735">
      <c r="A735" s="81"/>
    </row>
    <row r="736">
      <c r="A736" s="81"/>
    </row>
    <row r="737">
      <c r="A737" s="81"/>
    </row>
    <row r="738">
      <c r="A738" s="81"/>
    </row>
    <row r="739">
      <c r="A739" s="81"/>
    </row>
    <row r="740">
      <c r="A740" s="81"/>
    </row>
    <row r="741">
      <c r="A741" s="81"/>
    </row>
    <row r="742">
      <c r="A742" s="81"/>
    </row>
    <row r="743">
      <c r="A743" s="81"/>
    </row>
    <row r="744">
      <c r="A744" s="81"/>
    </row>
    <row r="745">
      <c r="A745" s="81"/>
    </row>
    <row r="746">
      <c r="A746" s="81"/>
    </row>
    <row r="747">
      <c r="A747" s="81"/>
    </row>
    <row r="748">
      <c r="A748" s="81"/>
    </row>
    <row r="749">
      <c r="A749" s="81"/>
    </row>
    <row r="750">
      <c r="A750" s="81"/>
    </row>
    <row r="751">
      <c r="A751" s="81"/>
    </row>
    <row r="752">
      <c r="A752" s="81"/>
    </row>
    <row r="753">
      <c r="A753" s="81"/>
    </row>
    <row r="754">
      <c r="A754" s="81"/>
    </row>
    <row r="755">
      <c r="A755" s="81"/>
    </row>
    <row r="756">
      <c r="A756" s="81"/>
    </row>
    <row r="757">
      <c r="A757" s="81"/>
    </row>
    <row r="758">
      <c r="A758" s="81"/>
    </row>
    <row r="759">
      <c r="A759" s="81"/>
    </row>
    <row r="760">
      <c r="A760" s="81"/>
    </row>
    <row r="761">
      <c r="A761" s="81"/>
    </row>
    <row r="762">
      <c r="A762" s="81"/>
    </row>
    <row r="763">
      <c r="A763" s="81"/>
    </row>
    <row r="764">
      <c r="A764" s="81"/>
    </row>
    <row r="765">
      <c r="A765" s="81"/>
    </row>
    <row r="766">
      <c r="A766" s="81"/>
    </row>
    <row r="767">
      <c r="A767" s="81"/>
    </row>
    <row r="768">
      <c r="A768" s="81"/>
    </row>
    <row r="769">
      <c r="A769" s="81"/>
    </row>
    <row r="770">
      <c r="A770" s="81"/>
    </row>
    <row r="771">
      <c r="A771" s="81"/>
    </row>
    <row r="772">
      <c r="A772" s="81"/>
    </row>
    <row r="773">
      <c r="A773" s="81"/>
    </row>
    <row r="774">
      <c r="A774" s="81"/>
    </row>
    <row r="775">
      <c r="A775" s="81"/>
    </row>
    <row r="776">
      <c r="A776" s="81"/>
    </row>
    <row r="777">
      <c r="A777" s="81"/>
    </row>
    <row r="778">
      <c r="A778" s="81"/>
    </row>
    <row r="779">
      <c r="A779" s="81"/>
    </row>
    <row r="780">
      <c r="A780" s="81"/>
    </row>
    <row r="781">
      <c r="A781" s="81"/>
    </row>
    <row r="782">
      <c r="A782" s="81"/>
    </row>
    <row r="783">
      <c r="A783" s="81"/>
    </row>
    <row r="784">
      <c r="A784" s="81"/>
    </row>
    <row r="785">
      <c r="A785" s="81"/>
    </row>
    <row r="786">
      <c r="A786" s="81"/>
    </row>
    <row r="787">
      <c r="A787" s="81"/>
    </row>
    <row r="788">
      <c r="A788" s="81"/>
    </row>
    <row r="789">
      <c r="A789" s="81"/>
    </row>
    <row r="790">
      <c r="A790" s="81"/>
    </row>
    <row r="791">
      <c r="A791" s="81"/>
    </row>
    <row r="792">
      <c r="A792" s="81"/>
    </row>
    <row r="793">
      <c r="A793" s="81"/>
    </row>
    <row r="794">
      <c r="A794" s="81"/>
    </row>
    <row r="795">
      <c r="A795" s="81"/>
    </row>
    <row r="796">
      <c r="A796" s="81"/>
    </row>
    <row r="797">
      <c r="A797" s="81"/>
    </row>
    <row r="798">
      <c r="A798" s="81"/>
    </row>
    <row r="799">
      <c r="A799" s="81"/>
    </row>
    <row r="800">
      <c r="A800" s="81"/>
    </row>
    <row r="801">
      <c r="A801" s="81"/>
    </row>
    <row r="802">
      <c r="A802" s="81"/>
    </row>
    <row r="803">
      <c r="A803" s="81"/>
    </row>
    <row r="804">
      <c r="A804" s="81"/>
    </row>
    <row r="805">
      <c r="A805" s="81"/>
    </row>
    <row r="806">
      <c r="A806" s="81"/>
    </row>
    <row r="807">
      <c r="A807" s="81"/>
    </row>
    <row r="808">
      <c r="A808" s="81"/>
    </row>
    <row r="809">
      <c r="A809" s="81"/>
    </row>
    <row r="810">
      <c r="A810" s="81"/>
    </row>
    <row r="811">
      <c r="A811" s="81"/>
    </row>
    <row r="812">
      <c r="A812" s="81"/>
    </row>
    <row r="813">
      <c r="A813" s="81"/>
    </row>
    <row r="814">
      <c r="A814" s="81"/>
    </row>
    <row r="815">
      <c r="A815" s="81"/>
    </row>
    <row r="816">
      <c r="A816" s="81"/>
    </row>
    <row r="817">
      <c r="A817" s="81"/>
    </row>
    <row r="818">
      <c r="A818" s="81"/>
    </row>
    <row r="819">
      <c r="A819" s="81"/>
    </row>
    <row r="820">
      <c r="A820" s="81"/>
    </row>
    <row r="821">
      <c r="A821" s="81"/>
    </row>
    <row r="822">
      <c r="A822" s="81"/>
    </row>
    <row r="823">
      <c r="A823" s="81"/>
    </row>
    <row r="824">
      <c r="A824" s="81"/>
    </row>
    <row r="825">
      <c r="A825" s="81"/>
    </row>
    <row r="826">
      <c r="A826" s="81"/>
    </row>
    <row r="827">
      <c r="A827" s="81"/>
    </row>
    <row r="828">
      <c r="A828" s="81"/>
    </row>
    <row r="829">
      <c r="A829" s="81"/>
    </row>
    <row r="830">
      <c r="A830" s="81"/>
    </row>
    <row r="831">
      <c r="A831" s="81"/>
    </row>
    <row r="832">
      <c r="A832" s="81"/>
    </row>
    <row r="833">
      <c r="A833" s="81"/>
    </row>
    <row r="834">
      <c r="A834" s="81"/>
    </row>
    <row r="835">
      <c r="A835" s="81"/>
    </row>
    <row r="836">
      <c r="A836" s="81"/>
    </row>
    <row r="837">
      <c r="A837" s="81"/>
    </row>
    <row r="838">
      <c r="A838" s="81"/>
    </row>
    <row r="839">
      <c r="A839" s="81"/>
    </row>
    <row r="840">
      <c r="A840" s="81"/>
    </row>
    <row r="841">
      <c r="A841" s="81"/>
    </row>
    <row r="842">
      <c r="A842" s="81"/>
    </row>
    <row r="843">
      <c r="A843" s="81"/>
    </row>
    <row r="844">
      <c r="A844" s="81"/>
    </row>
    <row r="845">
      <c r="A845" s="81"/>
    </row>
    <row r="846">
      <c r="A846" s="81"/>
    </row>
    <row r="847">
      <c r="A847" s="81"/>
    </row>
    <row r="848">
      <c r="A848" s="81"/>
    </row>
    <row r="849">
      <c r="A849" s="81"/>
    </row>
    <row r="850">
      <c r="A850" s="81"/>
    </row>
    <row r="851">
      <c r="A851" s="81"/>
    </row>
    <row r="852">
      <c r="A852" s="81"/>
    </row>
    <row r="853">
      <c r="A853" s="81"/>
    </row>
    <row r="854">
      <c r="A854" s="81"/>
    </row>
    <row r="855">
      <c r="A855" s="81"/>
    </row>
    <row r="856">
      <c r="A856" s="81"/>
    </row>
    <row r="857">
      <c r="A857" s="81"/>
    </row>
    <row r="858">
      <c r="A858" s="81"/>
    </row>
    <row r="859">
      <c r="A859" s="81"/>
    </row>
    <row r="860">
      <c r="A860" s="81"/>
    </row>
    <row r="861">
      <c r="A861" s="81"/>
    </row>
    <row r="862">
      <c r="A862" s="81"/>
    </row>
    <row r="863">
      <c r="A863" s="81"/>
    </row>
    <row r="864">
      <c r="A864" s="81"/>
    </row>
    <row r="865">
      <c r="A865" s="81"/>
    </row>
    <row r="866">
      <c r="A866" s="81"/>
    </row>
    <row r="867">
      <c r="A867" s="81"/>
    </row>
    <row r="868">
      <c r="A868" s="81"/>
    </row>
    <row r="869">
      <c r="A869" s="81"/>
    </row>
    <row r="870">
      <c r="A870" s="81"/>
    </row>
    <row r="871">
      <c r="A871" s="81"/>
    </row>
    <row r="872">
      <c r="A872" s="81"/>
    </row>
    <row r="873">
      <c r="A873" s="81"/>
    </row>
    <row r="874">
      <c r="A874" s="81"/>
    </row>
    <row r="875">
      <c r="A875" s="81"/>
    </row>
    <row r="876">
      <c r="A876" s="81"/>
    </row>
    <row r="877">
      <c r="A877" s="81"/>
    </row>
    <row r="878">
      <c r="A878" s="81"/>
    </row>
    <row r="879">
      <c r="A879" s="81"/>
    </row>
    <row r="880">
      <c r="A880" s="81"/>
    </row>
    <row r="881">
      <c r="A881" s="81"/>
    </row>
    <row r="882">
      <c r="A882" s="81"/>
    </row>
    <row r="883">
      <c r="A883" s="81"/>
    </row>
    <row r="884">
      <c r="A884" s="81"/>
    </row>
    <row r="885">
      <c r="A885" s="81"/>
    </row>
    <row r="886">
      <c r="A886" s="81"/>
    </row>
    <row r="887">
      <c r="A887" s="81"/>
    </row>
    <row r="888">
      <c r="A888" s="81"/>
    </row>
    <row r="889">
      <c r="A889" s="81"/>
    </row>
    <row r="890">
      <c r="A890" s="81"/>
    </row>
    <row r="891">
      <c r="A891" s="81"/>
    </row>
    <row r="892">
      <c r="A892" s="81"/>
    </row>
    <row r="893">
      <c r="A893" s="81"/>
    </row>
    <row r="894">
      <c r="A894" s="81"/>
    </row>
    <row r="895">
      <c r="A895" s="81"/>
    </row>
    <row r="896">
      <c r="A896" s="81"/>
    </row>
    <row r="897">
      <c r="A897" s="81"/>
    </row>
    <row r="898">
      <c r="A898" s="81"/>
    </row>
    <row r="899">
      <c r="A899" s="81"/>
    </row>
    <row r="900">
      <c r="A900" s="81"/>
    </row>
    <row r="901">
      <c r="A901" s="81"/>
    </row>
    <row r="902">
      <c r="A902" s="81"/>
    </row>
    <row r="903">
      <c r="A903" s="81"/>
    </row>
    <row r="904">
      <c r="A904" s="81"/>
    </row>
    <row r="905">
      <c r="A905" s="81"/>
    </row>
    <row r="906">
      <c r="A906" s="81"/>
    </row>
    <row r="907">
      <c r="A907" s="81"/>
    </row>
    <row r="908">
      <c r="A908" s="81"/>
    </row>
    <row r="909">
      <c r="A909" s="81"/>
    </row>
    <row r="910">
      <c r="A910" s="81"/>
    </row>
    <row r="911">
      <c r="A911" s="81"/>
    </row>
    <row r="912">
      <c r="A912" s="81"/>
    </row>
    <row r="913">
      <c r="A913" s="81"/>
    </row>
    <row r="914">
      <c r="A914" s="81"/>
    </row>
    <row r="915">
      <c r="A915" s="81"/>
    </row>
    <row r="916">
      <c r="A916" s="81"/>
    </row>
    <row r="917">
      <c r="A917" s="81"/>
    </row>
    <row r="918">
      <c r="A918" s="81"/>
    </row>
    <row r="919">
      <c r="A919" s="81"/>
    </row>
    <row r="920">
      <c r="A920" s="81"/>
    </row>
    <row r="921">
      <c r="A921" s="81"/>
    </row>
    <row r="922">
      <c r="A922" s="81"/>
    </row>
    <row r="923">
      <c r="A923" s="81"/>
    </row>
    <row r="924">
      <c r="A924" s="81"/>
    </row>
    <row r="925">
      <c r="A925" s="81"/>
    </row>
    <row r="926">
      <c r="A926" s="81"/>
    </row>
    <row r="927">
      <c r="A927" s="81"/>
    </row>
    <row r="928">
      <c r="A928" s="81"/>
    </row>
    <row r="929">
      <c r="A929" s="81"/>
    </row>
    <row r="930">
      <c r="A930" s="81"/>
    </row>
    <row r="931">
      <c r="A931" s="81"/>
    </row>
    <row r="932">
      <c r="A932" s="81"/>
    </row>
    <row r="933">
      <c r="A933" s="81"/>
    </row>
    <row r="934">
      <c r="A934" s="81"/>
    </row>
    <row r="935">
      <c r="A935" s="81"/>
    </row>
    <row r="936">
      <c r="A936" s="81"/>
    </row>
    <row r="937">
      <c r="A937" s="81"/>
    </row>
    <row r="938">
      <c r="A938" s="81"/>
    </row>
    <row r="939">
      <c r="A939" s="81"/>
    </row>
    <row r="940">
      <c r="A940" s="81"/>
    </row>
    <row r="941">
      <c r="A941" s="81"/>
    </row>
    <row r="942">
      <c r="A942" s="81"/>
    </row>
    <row r="943">
      <c r="A943" s="81"/>
    </row>
    <row r="944">
      <c r="A944" s="81"/>
    </row>
    <row r="945">
      <c r="A945" s="81"/>
    </row>
    <row r="946">
      <c r="A946" s="81"/>
    </row>
    <row r="947">
      <c r="A947" s="81"/>
    </row>
    <row r="948">
      <c r="A948" s="81"/>
    </row>
    <row r="949">
      <c r="A949" s="81"/>
    </row>
    <row r="950">
      <c r="A950" s="81"/>
    </row>
    <row r="951">
      <c r="A951" s="81"/>
    </row>
    <row r="952">
      <c r="A952" s="81"/>
    </row>
    <row r="953">
      <c r="A953" s="81"/>
    </row>
    <row r="954">
      <c r="A954" s="81"/>
    </row>
    <row r="955">
      <c r="A955" s="81"/>
    </row>
    <row r="956">
      <c r="A956" s="81"/>
    </row>
    <row r="957">
      <c r="A957" s="81"/>
    </row>
    <row r="958">
      <c r="A958" s="81"/>
    </row>
    <row r="959">
      <c r="A959" s="81"/>
    </row>
    <row r="960">
      <c r="A960" s="81"/>
    </row>
    <row r="961">
      <c r="A961" s="81"/>
    </row>
    <row r="962">
      <c r="A962" s="81"/>
    </row>
    <row r="963">
      <c r="A963" s="81"/>
    </row>
    <row r="964">
      <c r="A964" s="81"/>
    </row>
    <row r="965">
      <c r="A965" s="81"/>
    </row>
    <row r="966">
      <c r="A966" s="81"/>
    </row>
    <row r="967">
      <c r="A967" s="81"/>
    </row>
    <row r="968">
      <c r="A968" s="81"/>
    </row>
    <row r="969">
      <c r="A969" s="81"/>
    </row>
    <row r="970">
      <c r="A970" s="81"/>
    </row>
    <row r="971">
      <c r="A971" s="81"/>
    </row>
    <row r="972">
      <c r="A972" s="81"/>
    </row>
    <row r="973">
      <c r="A973" s="81"/>
    </row>
    <row r="974">
      <c r="A974" s="81"/>
    </row>
    <row r="975">
      <c r="A975" s="81"/>
    </row>
    <row r="976">
      <c r="A976" s="81"/>
    </row>
    <row r="977">
      <c r="A977" s="81"/>
    </row>
    <row r="978">
      <c r="A978" s="81"/>
    </row>
    <row r="979">
      <c r="A979" s="81"/>
    </row>
    <row r="980">
      <c r="A980" s="81"/>
    </row>
    <row r="981">
      <c r="A981" s="81"/>
    </row>
    <row r="982">
      <c r="A982" s="81"/>
    </row>
    <row r="983">
      <c r="A983" s="81"/>
    </row>
    <row r="984">
      <c r="A984" s="81"/>
    </row>
    <row r="985">
      <c r="A985" s="81"/>
    </row>
    <row r="986">
      <c r="A986" s="81"/>
    </row>
    <row r="987">
      <c r="A987" s="81"/>
    </row>
    <row r="988">
      <c r="A988" s="81"/>
    </row>
    <row r="989">
      <c r="A989" s="81"/>
    </row>
    <row r="990">
      <c r="A990" s="81"/>
    </row>
    <row r="991">
      <c r="A991" s="81"/>
    </row>
    <row r="992">
      <c r="A992" s="81"/>
    </row>
    <row r="993">
      <c r="A993" s="81"/>
    </row>
    <row r="994">
      <c r="A994" s="81"/>
    </row>
    <row r="995">
      <c r="A995" s="81"/>
    </row>
    <row r="996">
      <c r="A996" s="81"/>
    </row>
    <row r="997">
      <c r="A997" s="81"/>
    </row>
    <row r="998">
      <c r="A998" s="81"/>
    </row>
    <row r="999">
      <c r="A999" s="81"/>
    </row>
    <row r="1000">
      <c r="A1000" s="81"/>
    </row>
    <row r="1001">
      <c r="A1001" s="81"/>
    </row>
    <row r="1002">
      <c r="A1002" s="81"/>
    </row>
    <row r="1003">
      <c r="A1003" s="81"/>
    </row>
    <row r="1004">
      <c r="A1004" s="81"/>
    </row>
    <row r="1005">
      <c r="A1005" s="81"/>
    </row>
    <row r="1006">
      <c r="A1006" s="81"/>
    </row>
    <row r="1007">
      <c r="A1007" s="81"/>
    </row>
    <row r="1008">
      <c r="A1008" s="81"/>
    </row>
    <row r="1009">
      <c r="A1009" s="81"/>
    </row>
    <row r="1010">
      <c r="A1010" s="81"/>
    </row>
    <row r="1011">
      <c r="A1011" s="81"/>
    </row>
    <row r="1012">
      <c r="A1012" s="81"/>
    </row>
    <row r="1013">
      <c r="A1013" s="81"/>
    </row>
    <row r="1014">
      <c r="A1014" s="81"/>
    </row>
    <row r="1015">
      <c r="A1015" s="81"/>
    </row>
    <row r="1016">
      <c r="A1016" s="81"/>
    </row>
    <row r="1017">
      <c r="A1017" s="81"/>
    </row>
    <row r="1018">
      <c r="A1018" s="81"/>
    </row>
    <row r="1019">
      <c r="A1019" s="81"/>
    </row>
    <row r="1020">
      <c r="A1020" s="81"/>
    </row>
    <row r="1021">
      <c r="A1021" s="81"/>
    </row>
    <row r="1022">
      <c r="A1022" s="81"/>
    </row>
    <row r="1023">
      <c r="A1023" s="81"/>
    </row>
    <row r="1024">
      <c r="A1024" s="81"/>
    </row>
    <row r="1025">
      <c r="A1025" s="81"/>
    </row>
    <row r="1026">
      <c r="A1026" s="81"/>
    </row>
    <row r="1027">
      <c r="A1027" s="81"/>
    </row>
    <row r="1028">
      <c r="A1028" s="81"/>
    </row>
    <row r="1029">
      <c r="A1029" s="81"/>
    </row>
    <row r="1030">
      <c r="A1030" s="81"/>
    </row>
    <row r="1031">
      <c r="A1031" s="81"/>
    </row>
    <row r="1032">
      <c r="A1032" s="81"/>
    </row>
    <row r="1033">
      <c r="A1033" s="81"/>
    </row>
    <row r="1034">
      <c r="A1034" s="81"/>
    </row>
    <row r="1035">
      <c r="A1035" s="81"/>
    </row>
    <row r="1036">
      <c r="A1036" s="81"/>
    </row>
    <row r="1037">
      <c r="A1037" s="81"/>
    </row>
    <row r="1038">
      <c r="A1038" s="81"/>
    </row>
    <row r="1039">
      <c r="A1039" s="81"/>
    </row>
    <row r="1040">
      <c r="A1040" s="81"/>
    </row>
    <row r="1041">
      <c r="A1041" s="81"/>
    </row>
    <row r="1042">
      <c r="A1042" s="81"/>
    </row>
    <row r="1043">
      <c r="A1043" s="81"/>
    </row>
    <row r="1044">
      <c r="A1044" s="81"/>
    </row>
    <row r="1045">
      <c r="A1045" s="81"/>
    </row>
    <row r="1046">
      <c r="A1046" s="81"/>
    </row>
    <row r="1047">
      <c r="A1047" s="81"/>
    </row>
    <row r="1048">
      <c r="A1048" s="81"/>
    </row>
    <row r="1049">
      <c r="A1049" s="81"/>
    </row>
    <row r="1050">
      <c r="A1050" s="81"/>
    </row>
    <row r="1051">
      <c r="A1051" s="81"/>
    </row>
    <row r="1052">
      <c r="A1052" s="81"/>
    </row>
    <row r="1053">
      <c r="A1053" s="81"/>
    </row>
  </sheetData>
  <mergeCells count="9">
    <mergeCell ref="A82:B82"/>
    <mergeCell ref="A84:B84"/>
    <mergeCell ref="A16:B16"/>
    <mergeCell ref="A70:B70"/>
    <mergeCell ref="A72:B72"/>
    <mergeCell ref="A74:B74"/>
    <mergeCell ref="A76:B76"/>
    <mergeCell ref="A78:B78"/>
    <mergeCell ref="A79:B79"/>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3.5"/>
    <col customWidth="1" min="3" max="3" width="17.5"/>
    <col customWidth="1" min="5" max="5" width="16.25"/>
    <col customWidth="1" min="6" max="6" width="14.0"/>
    <col customWidth="1" min="7" max="7" width="16.75"/>
  </cols>
  <sheetData>
    <row r="1">
      <c r="A1" s="41" t="s">
        <v>125</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A2" s="45"/>
      <c r="B2" s="82" t="s">
        <v>173</v>
      </c>
      <c r="C2" s="1"/>
      <c r="D2" s="1"/>
      <c r="F2" s="1"/>
    </row>
    <row r="3">
      <c r="A3" s="45">
        <v>45784.0</v>
      </c>
      <c r="B3" s="46" t="s">
        <v>174</v>
      </c>
      <c r="C3" s="1">
        <v>0.0</v>
      </c>
      <c r="D3" s="1">
        <v>1.0</v>
      </c>
      <c r="F3" s="1">
        <v>0.0</v>
      </c>
      <c r="G3" s="1">
        <v>0.0</v>
      </c>
    </row>
    <row r="4">
      <c r="A4" s="45">
        <v>45784.0</v>
      </c>
      <c r="B4" s="46" t="s">
        <v>175</v>
      </c>
      <c r="C4" s="1">
        <v>0.0</v>
      </c>
      <c r="D4" s="1">
        <v>1.0</v>
      </c>
      <c r="F4" s="1">
        <v>0.0</v>
      </c>
      <c r="G4" s="1">
        <v>0.0</v>
      </c>
    </row>
    <row r="5">
      <c r="A5" s="45">
        <v>45784.0</v>
      </c>
      <c r="B5" s="46" t="s">
        <v>176</v>
      </c>
      <c r="C5" s="1">
        <v>0.0</v>
      </c>
      <c r="D5" s="1">
        <v>0.0</v>
      </c>
      <c r="F5" s="1">
        <v>0.0</v>
      </c>
      <c r="G5" s="1">
        <v>1.0</v>
      </c>
    </row>
    <row r="6">
      <c r="A6" s="45">
        <v>45784.0</v>
      </c>
      <c r="B6" s="46" t="s">
        <v>177</v>
      </c>
      <c r="C6" s="1">
        <v>0.0</v>
      </c>
      <c r="D6" s="1">
        <v>0.0</v>
      </c>
      <c r="G6" s="1">
        <v>1.0</v>
      </c>
    </row>
    <row r="7">
      <c r="A7" s="45">
        <v>45796.0</v>
      </c>
      <c r="B7" s="46" t="s">
        <v>178</v>
      </c>
      <c r="C7" s="1">
        <v>0.0</v>
      </c>
      <c r="D7" s="1">
        <v>1.0</v>
      </c>
      <c r="G7" s="1">
        <v>1.0</v>
      </c>
    </row>
    <row r="8">
      <c r="A8" s="45">
        <v>45796.0</v>
      </c>
      <c r="B8" s="46" t="s">
        <v>179</v>
      </c>
      <c r="C8" s="1">
        <v>0.0</v>
      </c>
      <c r="D8" s="1">
        <v>1.0</v>
      </c>
      <c r="F8" s="1">
        <v>0.0</v>
      </c>
      <c r="G8" s="1">
        <v>0.0</v>
      </c>
    </row>
    <row r="9">
      <c r="A9" s="45">
        <v>45824.0</v>
      </c>
      <c r="B9" s="46" t="s">
        <v>180</v>
      </c>
      <c r="C9" s="1">
        <v>1.0</v>
      </c>
      <c r="D9" s="1">
        <v>0.0</v>
      </c>
      <c r="G9" s="1">
        <v>0.0</v>
      </c>
    </row>
    <row r="10">
      <c r="A10" s="45">
        <v>45827.0</v>
      </c>
      <c r="B10" s="46" t="s">
        <v>181</v>
      </c>
      <c r="C10" s="1">
        <v>0.0</v>
      </c>
      <c r="D10" s="1">
        <v>1.0</v>
      </c>
      <c r="F10" s="1">
        <v>0.0</v>
      </c>
      <c r="G10" s="1">
        <v>0.0</v>
      </c>
    </row>
    <row r="11">
      <c r="A11" s="45">
        <v>45834.0</v>
      </c>
      <c r="B11" s="46" t="s">
        <v>182</v>
      </c>
      <c r="C11" s="1">
        <v>1.0</v>
      </c>
      <c r="D11" s="1">
        <v>0.0</v>
      </c>
      <c r="F11" s="1">
        <v>0.0</v>
      </c>
      <c r="G11" s="1">
        <v>0.0</v>
      </c>
    </row>
    <row r="12">
      <c r="A12" s="45"/>
      <c r="B12" s="46"/>
    </row>
    <row r="13">
      <c r="A13" s="45"/>
      <c r="B13" s="50"/>
    </row>
    <row r="14">
      <c r="A14" s="45"/>
      <c r="B14" s="50"/>
    </row>
    <row r="15">
      <c r="A15" s="45"/>
      <c r="B15" s="50"/>
    </row>
    <row r="16">
      <c r="A16" s="45"/>
      <c r="B16" s="50"/>
    </row>
    <row r="17">
      <c r="A17" s="45"/>
      <c r="B17" s="50"/>
    </row>
    <row r="18">
      <c r="A18" s="45"/>
      <c r="B18" s="50"/>
    </row>
    <row r="19">
      <c r="A19" s="45"/>
      <c r="B19" s="50"/>
    </row>
    <row r="20">
      <c r="A20" s="45"/>
      <c r="B20" s="50"/>
    </row>
    <row r="21">
      <c r="A21" s="45"/>
      <c r="B21" s="83"/>
    </row>
    <row r="22">
      <c r="A22" s="45"/>
      <c r="B22" s="83"/>
    </row>
    <row r="23">
      <c r="A23" s="45"/>
      <c r="B23" s="83"/>
    </row>
    <row r="24">
      <c r="A24" s="45"/>
      <c r="B24" s="50"/>
    </row>
    <row r="25">
      <c r="A25" s="45"/>
      <c r="B25" s="50"/>
    </row>
    <row r="26">
      <c r="A26" s="45"/>
      <c r="B26" s="50"/>
    </row>
    <row r="27">
      <c r="A27" s="45"/>
      <c r="B27" s="50"/>
    </row>
    <row r="28">
      <c r="A28" s="45"/>
      <c r="B28" s="50"/>
    </row>
    <row r="29">
      <c r="A29" s="45"/>
      <c r="B29" s="50"/>
    </row>
    <row r="30">
      <c r="A30" s="45"/>
      <c r="B30" s="50"/>
    </row>
    <row r="31">
      <c r="A31" s="45"/>
      <c r="B31" s="50"/>
    </row>
    <row r="32">
      <c r="A32" s="45"/>
      <c r="B32" s="50"/>
    </row>
    <row r="33">
      <c r="A33" s="45"/>
      <c r="B33" s="50"/>
    </row>
    <row r="34">
      <c r="A34" s="45"/>
      <c r="B34" s="50"/>
    </row>
    <row r="35">
      <c r="A35" s="45"/>
      <c r="B35" s="50"/>
    </row>
    <row r="71">
      <c r="A71" s="56" t="s">
        <v>144</v>
      </c>
      <c r="B71" s="10"/>
      <c r="C71" s="6">
        <f>COUNTA(B3:B19)</f>
        <v>9</v>
      </c>
    </row>
    <row r="72">
      <c r="A72" s="49"/>
    </row>
    <row r="73">
      <c r="A73" s="56" t="s">
        <v>145</v>
      </c>
      <c r="B73" s="10"/>
      <c r="C73" s="6">
        <f>SUM(C2:C15)</f>
        <v>2</v>
      </c>
    </row>
    <row r="74">
      <c r="A74" s="57" t="s">
        <v>146</v>
      </c>
      <c r="C74" s="7"/>
    </row>
    <row r="75">
      <c r="A75" s="56" t="s">
        <v>147</v>
      </c>
      <c r="B75" s="10"/>
      <c r="C75" s="6" t="str">
        <f>SUM(#REF!)</f>
        <v>#REF!</v>
      </c>
    </row>
    <row r="76">
      <c r="A76" s="58"/>
    </row>
    <row r="77">
      <c r="A77" s="59" t="s">
        <v>148</v>
      </c>
      <c r="B77" s="10"/>
      <c r="C77" s="6" t="str">
        <f>C71-C79</f>
        <v>#REF!</v>
      </c>
    </row>
    <row r="78">
      <c r="A78" s="60" t="s">
        <v>146</v>
      </c>
      <c r="C78" s="7"/>
    </row>
    <row r="79">
      <c r="A79" s="56" t="s">
        <v>149</v>
      </c>
      <c r="B79" s="10"/>
      <c r="C79" s="6" t="str">
        <f>C73+C75</f>
        <v>#REF!</v>
      </c>
    </row>
    <row r="80">
      <c r="A80" s="60" t="s">
        <v>146</v>
      </c>
      <c r="C80" s="19"/>
    </row>
    <row r="81">
      <c r="A81" s="61" t="s">
        <v>150</v>
      </c>
      <c r="C81" s="8">
        <f>SUM(D2:D19)</f>
        <v>5</v>
      </c>
    </row>
    <row r="82">
      <c r="A82" s="61"/>
      <c r="B82" s="60" t="s">
        <v>146</v>
      </c>
      <c r="C82" s="62"/>
    </row>
    <row r="83">
      <c r="A83" s="4" t="s">
        <v>151</v>
      </c>
      <c r="C83" s="6">
        <f>SUM(F2:F15)</f>
        <v>0</v>
      </c>
    </row>
    <row r="84">
      <c r="A84" s="60" t="s">
        <v>146</v>
      </c>
      <c r="C84" s="19">
        <f>C83/C71</f>
        <v>0</v>
      </c>
    </row>
    <row r="85">
      <c r="A85" s="4" t="s">
        <v>152</v>
      </c>
      <c r="C85" s="6">
        <f>SUM(G2:G22)</f>
        <v>3</v>
      </c>
    </row>
    <row r="86">
      <c r="A86" s="60" t="s">
        <v>146</v>
      </c>
      <c r="C86" s="7"/>
    </row>
    <row r="91">
      <c r="B91" s="1"/>
    </row>
    <row r="93">
      <c r="B93" s="2"/>
    </row>
    <row r="98">
      <c r="B98" s="1"/>
    </row>
    <row r="99">
      <c r="A99" s="45"/>
      <c r="B99" s="50"/>
    </row>
  </sheetData>
  <mergeCells count="8">
    <mergeCell ref="A72:B72"/>
    <mergeCell ref="A74:B74"/>
    <mergeCell ref="A76:B76"/>
    <mergeCell ref="A78:B78"/>
    <mergeCell ref="A80:B80"/>
    <mergeCell ref="A81:B81"/>
    <mergeCell ref="A84:B84"/>
    <mergeCell ref="A86:B86"/>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39.5"/>
    <col customWidth="1" min="3" max="3" width="17.38"/>
    <col customWidth="1" min="5" max="5" width="20.0"/>
    <col customWidth="1" min="6" max="6" width="18.0"/>
    <col customWidth="1" min="7" max="7" width="20.38"/>
  </cols>
  <sheetData>
    <row r="1">
      <c r="A1" s="41" t="s">
        <v>125</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A2" s="45"/>
      <c r="B2" s="84" t="s">
        <v>183</v>
      </c>
    </row>
    <row r="3">
      <c r="A3" s="45"/>
      <c r="B3" s="82" t="s">
        <v>184</v>
      </c>
    </row>
    <row r="4">
      <c r="A4" s="45">
        <v>45791.0</v>
      </c>
      <c r="B4" s="46" t="s">
        <v>185</v>
      </c>
      <c r="C4" s="1">
        <v>1.0</v>
      </c>
      <c r="D4" s="1">
        <v>0.0</v>
      </c>
      <c r="F4" s="1">
        <v>0.0</v>
      </c>
      <c r="G4" s="1">
        <v>0.0</v>
      </c>
    </row>
    <row r="5">
      <c r="A5" s="45">
        <v>45791.0</v>
      </c>
      <c r="B5" s="46" t="s">
        <v>186</v>
      </c>
      <c r="C5" s="1">
        <v>1.0</v>
      </c>
      <c r="D5" s="1">
        <v>0.0</v>
      </c>
      <c r="F5" s="1">
        <v>0.0</v>
      </c>
      <c r="G5" s="1">
        <v>0.0</v>
      </c>
    </row>
    <row r="6">
      <c r="A6" s="45">
        <v>45798.0</v>
      </c>
      <c r="B6" s="46" t="s">
        <v>187</v>
      </c>
      <c r="C6" s="1">
        <v>0.0</v>
      </c>
      <c r="D6" s="1">
        <v>0.0</v>
      </c>
      <c r="F6" s="1">
        <v>0.0</v>
      </c>
      <c r="G6" s="1">
        <v>1.0</v>
      </c>
    </row>
    <row r="7">
      <c r="A7" s="45">
        <v>45798.0</v>
      </c>
      <c r="B7" s="46" t="s">
        <v>188</v>
      </c>
      <c r="C7" s="1">
        <v>0.0</v>
      </c>
      <c r="D7" s="1">
        <v>0.0</v>
      </c>
      <c r="F7" s="1">
        <v>0.0</v>
      </c>
      <c r="G7" s="1">
        <v>1.0</v>
      </c>
    </row>
    <row r="8">
      <c r="A8" s="45">
        <v>45799.0</v>
      </c>
      <c r="B8" s="46" t="s">
        <v>189</v>
      </c>
      <c r="C8" s="1">
        <v>1.0</v>
      </c>
      <c r="D8" s="1">
        <v>0.0</v>
      </c>
      <c r="F8" s="1">
        <v>0.0</v>
      </c>
      <c r="G8" s="1">
        <v>0.0</v>
      </c>
    </row>
    <row r="9">
      <c r="A9" s="45"/>
      <c r="B9" s="50"/>
    </row>
    <row r="10">
      <c r="A10" s="45"/>
      <c r="B10" s="50"/>
    </row>
    <row r="11">
      <c r="A11" s="45"/>
      <c r="B11" s="50"/>
    </row>
    <row r="12">
      <c r="B12" s="50"/>
    </row>
    <row r="70">
      <c r="A70" s="56" t="s">
        <v>144</v>
      </c>
      <c r="B70" s="10"/>
      <c r="C70" s="6">
        <f>COUNTA(B4:B13)</f>
        <v>5</v>
      </c>
    </row>
    <row r="71">
      <c r="A71" s="49"/>
    </row>
    <row r="72">
      <c r="A72" s="56" t="s">
        <v>145</v>
      </c>
      <c r="B72" s="10"/>
      <c r="C72" s="6">
        <f>SUM(C2:C13)</f>
        <v>3</v>
      </c>
    </row>
    <row r="73">
      <c r="A73" s="57" t="s">
        <v>146</v>
      </c>
      <c r="C73" s="7"/>
    </row>
    <row r="74">
      <c r="A74" s="56" t="s">
        <v>147</v>
      </c>
      <c r="B74" s="10"/>
      <c r="C74" s="6" t="str">
        <f>SUM(#REF!)</f>
        <v>#REF!</v>
      </c>
    </row>
    <row r="75">
      <c r="A75" s="58"/>
    </row>
    <row r="76">
      <c r="A76" s="59" t="s">
        <v>148</v>
      </c>
      <c r="B76" s="10"/>
      <c r="C76" s="6" t="str">
        <f>C70-C78</f>
        <v>#REF!</v>
      </c>
    </row>
    <row r="77">
      <c r="A77" s="60" t="s">
        <v>146</v>
      </c>
      <c r="C77" s="7"/>
    </row>
    <row r="78">
      <c r="A78" s="56" t="s">
        <v>149</v>
      </c>
      <c r="B78" s="10"/>
      <c r="C78" s="6" t="str">
        <f>C72+C74</f>
        <v>#REF!</v>
      </c>
    </row>
    <row r="79">
      <c r="A79" s="60" t="s">
        <v>146</v>
      </c>
      <c r="C79" s="19"/>
    </row>
    <row r="80">
      <c r="A80" s="61" t="s">
        <v>150</v>
      </c>
      <c r="C80" s="8">
        <f>SUM(D2:D20)</f>
        <v>0</v>
      </c>
    </row>
    <row r="81">
      <c r="A81" s="61"/>
      <c r="B81" s="60" t="s">
        <v>146</v>
      </c>
      <c r="C81" s="62"/>
    </row>
    <row r="82">
      <c r="A82" s="4" t="s">
        <v>151</v>
      </c>
      <c r="C82" s="6">
        <f>SUM(F2:F19)</f>
        <v>0</v>
      </c>
    </row>
    <row r="83">
      <c r="A83" s="60" t="s">
        <v>146</v>
      </c>
      <c r="C83" s="19">
        <f>C82/C70</f>
        <v>0</v>
      </c>
    </row>
    <row r="84">
      <c r="A84" s="4" t="s">
        <v>152</v>
      </c>
      <c r="C84" s="6">
        <f>SUM(G2:G28)</f>
        <v>2</v>
      </c>
    </row>
    <row r="85">
      <c r="A85" s="60" t="s">
        <v>146</v>
      </c>
      <c r="C85" s="7"/>
    </row>
    <row r="90">
      <c r="B90" s="1"/>
    </row>
    <row r="92">
      <c r="B92" s="2"/>
    </row>
  </sheetData>
  <mergeCells count="8">
    <mergeCell ref="A71:B71"/>
    <mergeCell ref="A73:B73"/>
    <mergeCell ref="A75:B75"/>
    <mergeCell ref="A77:B77"/>
    <mergeCell ref="A79:B79"/>
    <mergeCell ref="A80:B80"/>
    <mergeCell ref="A83:B83"/>
    <mergeCell ref="A85:B85"/>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40.38"/>
    <col customWidth="1" min="3" max="3" width="17.5"/>
    <col customWidth="1" min="5" max="5" width="19.25"/>
    <col customWidth="1" min="6" max="6" width="19.13"/>
    <col customWidth="1" min="7" max="7" width="18.88"/>
  </cols>
  <sheetData>
    <row r="1">
      <c r="A1" s="41" t="s">
        <v>125</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A2" s="45"/>
      <c r="B2" s="82" t="s">
        <v>190</v>
      </c>
    </row>
    <row r="3">
      <c r="A3" s="45">
        <v>45783.0</v>
      </c>
      <c r="B3" s="46" t="s">
        <v>191</v>
      </c>
      <c r="C3" s="1">
        <v>1.0</v>
      </c>
      <c r="D3" s="1">
        <v>0.0</v>
      </c>
      <c r="F3" s="1">
        <v>0.0</v>
      </c>
      <c r="G3" s="1">
        <v>0.0</v>
      </c>
    </row>
    <row r="4">
      <c r="A4" s="45">
        <v>45785.0</v>
      </c>
      <c r="B4" s="46" t="s">
        <v>192</v>
      </c>
      <c r="C4" s="1">
        <v>0.0</v>
      </c>
      <c r="D4" s="1">
        <v>1.0</v>
      </c>
      <c r="F4" s="1">
        <v>0.0</v>
      </c>
      <c r="G4" s="1">
        <v>0.0</v>
      </c>
    </row>
    <row r="5">
      <c r="A5" s="45">
        <v>45785.0</v>
      </c>
      <c r="B5" s="46" t="s">
        <v>193</v>
      </c>
      <c r="C5" s="1">
        <v>1.0</v>
      </c>
      <c r="D5" s="1">
        <v>1.0</v>
      </c>
      <c r="F5" s="1">
        <v>1.0</v>
      </c>
      <c r="G5" s="1">
        <v>0.0</v>
      </c>
    </row>
    <row r="6">
      <c r="A6" s="45">
        <v>45785.0</v>
      </c>
      <c r="B6" s="46" t="s">
        <v>194</v>
      </c>
      <c r="C6" s="1">
        <v>1.0</v>
      </c>
      <c r="D6" s="1">
        <v>1.0</v>
      </c>
      <c r="F6" s="1">
        <v>1.0</v>
      </c>
      <c r="G6" s="1">
        <v>0.0</v>
      </c>
    </row>
    <row r="7">
      <c r="A7" s="45">
        <v>45796.0</v>
      </c>
      <c r="B7" s="85" t="s">
        <v>195</v>
      </c>
      <c r="C7" s="1">
        <v>1.0</v>
      </c>
      <c r="D7" s="1">
        <v>1.0</v>
      </c>
      <c r="F7" s="1">
        <v>1.0</v>
      </c>
      <c r="G7" s="1">
        <v>0.0</v>
      </c>
    </row>
    <row r="8">
      <c r="A8" s="45"/>
      <c r="B8" s="46" t="s">
        <v>196</v>
      </c>
      <c r="C8" s="1">
        <v>0.0</v>
      </c>
      <c r="D8" s="1">
        <v>1.0</v>
      </c>
      <c r="F8" s="1">
        <v>0.0</v>
      </c>
      <c r="G8" s="1">
        <v>0.0</v>
      </c>
    </row>
    <row r="9">
      <c r="A9" s="45">
        <v>45803.0</v>
      </c>
      <c r="B9" s="46" t="s">
        <v>197</v>
      </c>
      <c r="C9" s="1">
        <v>0.0</v>
      </c>
      <c r="D9" s="1">
        <v>1.0</v>
      </c>
      <c r="F9" s="1">
        <v>0.0</v>
      </c>
      <c r="G9" s="1">
        <v>0.0</v>
      </c>
    </row>
    <row r="10">
      <c r="A10" s="45">
        <v>45803.0</v>
      </c>
      <c r="B10" s="46" t="s">
        <v>198</v>
      </c>
      <c r="C10" s="1">
        <v>0.0</v>
      </c>
      <c r="D10" s="1">
        <v>1.0</v>
      </c>
      <c r="F10" s="1">
        <v>0.0</v>
      </c>
      <c r="G10" s="1">
        <v>0.0</v>
      </c>
    </row>
    <row r="11">
      <c r="A11" s="45">
        <v>45803.0</v>
      </c>
      <c r="B11" s="46" t="s">
        <v>199</v>
      </c>
      <c r="C11" s="1">
        <v>0.0</v>
      </c>
      <c r="D11" s="1">
        <v>0.0</v>
      </c>
      <c r="F11" s="1">
        <v>0.0</v>
      </c>
      <c r="G11" s="1">
        <v>1.0</v>
      </c>
    </row>
    <row r="12">
      <c r="A12" s="45">
        <v>45803.0</v>
      </c>
      <c r="B12" s="46" t="s">
        <v>200</v>
      </c>
      <c r="C12" s="1">
        <v>0.0</v>
      </c>
      <c r="D12" s="1">
        <v>1.0</v>
      </c>
      <c r="F12" s="1">
        <v>0.0</v>
      </c>
      <c r="G12" s="1">
        <v>0.0</v>
      </c>
    </row>
    <row r="13">
      <c r="A13" s="45">
        <v>45804.0</v>
      </c>
      <c r="B13" s="46" t="s">
        <v>201</v>
      </c>
      <c r="C13" s="1">
        <v>0.0</v>
      </c>
      <c r="D13" s="1">
        <v>1.0</v>
      </c>
      <c r="F13" s="1">
        <v>0.0</v>
      </c>
      <c r="G13" s="1">
        <v>0.0</v>
      </c>
    </row>
    <row r="14">
      <c r="A14" s="45">
        <v>45804.0</v>
      </c>
      <c r="B14" s="46" t="s">
        <v>202</v>
      </c>
      <c r="C14" s="1">
        <v>1.0</v>
      </c>
      <c r="D14" s="1">
        <v>0.0</v>
      </c>
      <c r="F14" s="1">
        <v>0.0</v>
      </c>
      <c r="G14" s="1">
        <v>0.0</v>
      </c>
    </row>
    <row r="15">
      <c r="A15" s="45">
        <v>45805.0</v>
      </c>
      <c r="B15" s="86" t="s">
        <v>203</v>
      </c>
      <c r="C15" s="1">
        <v>1.0</v>
      </c>
      <c r="D15" s="1">
        <v>0.0</v>
      </c>
      <c r="F15" s="1">
        <v>0.0</v>
      </c>
      <c r="G15" s="1">
        <v>0.0</v>
      </c>
    </row>
    <row r="16">
      <c r="A16" s="76">
        <v>45805.0</v>
      </c>
      <c r="B16" s="46" t="s">
        <v>204</v>
      </c>
      <c r="C16" s="1">
        <v>0.0</v>
      </c>
      <c r="D16" s="1">
        <v>0.0</v>
      </c>
      <c r="F16" s="1">
        <v>0.0</v>
      </c>
      <c r="G16" s="1">
        <v>1.0</v>
      </c>
    </row>
    <row r="17">
      <c r="A17" s="76">
        <v>45805.0</v>
      </c>
      <c r="B17" s="46" t="s">
        <v>205</v>
      </c>
      <c r="C17" s="1">
        <v>0.0</v>
      </c>
      <c r="D17" s="1">
        <v>0.0</v>
      </c>
      <c r="F17" s="1">
        <v>0.0</v>
      </c>
      <c r="G17" s="1">
        <v>1.0</v>
      </c>
    </row>
    <row r="18">
      <c r="A18" s="76">
        <v>45805.0</v>
      </c>
      <c r="B18" s="46" t="s">
        <v>206</v>
      </c>
      <c r="C18" s="1">
        <v>1.0</v>
      </c>
      <c r="D18" s="1">
        <v>0.0</v>
      </c>
      <c r="F18" s="1">
        <v>0.0</v>
      </c>
      <c r="G18" s="1">
        <v>0.0</v>
      </c>
    </row>
    <row r="19">
      <c r="A19" s="76">
        <v>45805.0</v>
      </c>
      <c r="B19" s="46" t="s">
        <v>207</v>
      </c>
      <c r="C19" s="1">
        <v>1.0</v>
      </c>
      <c r="D19" s="1">
        <v>1.0</v>
      </c>
      <c r="F19" s="1">
        <v>1.0</v>
      </c>
      <c r="G19" s="1">
        <v>0.0</v>
      </c>
    </row>
    <row r="20">
      <c r="A20" s="45">
        <v>45810.0</v>
      </c>
      <c r="B20" s="86" t="s">
        <v>208</v>
      </c>
      <c r="C20" s="1">
        <v>1.0</v>
      </c>
      <c r="D20" s="1">
        <v>0.0</v>
      </c>
      <c r="F20" s="1">
        <v>0.0</v>
      </c>
      <c r="G20" s="1">
        <v>0.0</v>
      </c>
    </row>
    <row r="21">
      <c r="A21" s="45"/>
      <c r="B21" s="50"/>
    </row>
    <row r="22">
      <c r="A22" s="45"/>
      <c r="B22" s="50"/>
    </row>
    <row r="23">
      <c r="A23" s="45"/>
      <c r="B23" s="50"/>
    </row>
    <row r="24">
      <c r="A24" s="45"/>
      <c r="B24" s="50"/>
    </row>
    <row r="25">
      <c r="A25" s="45"/>
      <c r="B25" s="50"/>
    </row>
    <row r="26">
      <c r="A26" s="45"/>
      <c r="B26" s="50"/>
    </row>
    <row r="27">
      <c r="A27" s="45"/>
      <c r="B27" s="46"/>
    </row>
    <row r="28">
      <c r="A28" s="45"/>
      <c r="B28" s="50"/>
    </row>
    <row r="29">
      <c r="A29" s="45"/>
      <c r="B29" s="87"/>
    </row>
    <row r="30">
      <c r="A30" s="45"/>
      <c r="B30" s="87"/>
    </row>
    <row r="31">
      <c r="A31" s="76"/>
      <c r="B31" s="46"/>
    </row>
    <row r="32">
      <c r="B32" s="88"/>
    </row>
    <row r="33">
      <c r="B33" s="88"/>
    </row>
    <row r="34">
      <c r="B34" s="88" t="s">
        <v>153</v>
      </c>
    </row>
    <row r="74">
      <c r="A74" s="56" t="s">
        <v>144</v>
      </c>
      <c r="B74" s="10"/>
      <c r="C74" s="6">
        <f>COUNTA(B3:B24)</f>
        <v>18</v>
      </c>
    </row>
    <row r="75">
      <c r="A75" s="49"/>
    </row>
    <row r="76">
      <c r="A76" s="56" t="s">
        <v>145</v>
      </c>
      <c r="B76" s="10"/>
      <c r="C76" s="6">
        <f>SUM(C2:C25)</f>
        <v>9</v>
      </c>
    </row>
    <row r="77">
      <c r="A77" s="57" t="s">
        <v>146</v>
      </c>
      <c r="C77" s="7"/>
    </row>
    <row r="78">
      <c r="A78" s="56" t="s">
        <v>147</v>
      </c>
      <c r="B78" s="10"/>
      <c r="C78" s="6" t="str">
        <f>SUM(#REF!)</f>
        <v>#REF!</v>
      </c>
    </row>
    <row r="79">
      <c r="A79" s="58"/>
    </row>
    <row r="80">
      <c r="A80" s="59" t="s">
        <v>148</v>
      </c>
      <c r="B80" s="10"/>
      <c r="C80" s="6" t="str">
        <f>C74-C82</f>
        <v>#REF!</v>
      </c>
    </row>
    <row r="81">
      <c r="A81" s="60" t="s">
        <v>146</v>
      </c>
      <c r="C81" s="7"/>
    </row>
    <row r="82">
      <c r="A82" s="56" t="s">
        <v>149</v>
      </c>
      <c r="B82" s="10"/>
      <c r="C82" s="6" t="str">
        <f>C76+C78</f>
        <v>#REF!</v>
      </c>
    </row>
    <row r="83">
      <c r="A83" s="60" t="s">
        <v>146</v>
      </c>
      <c r="C83" s="19"/>
    </row>
    <row r="84">
      <c r="A84" s="61" t="s">
        <v>150</v>
      </c>
      <c r="C84" s="8">
        <f>SUM(D2:D23)</f>
        <v>10</v>
      </c>
    </row>
    <row r="85">
      <c r="A85" s="61"/>
      <c r="B85" s="60" t="s">
        <v>146</v>
      </c>
      <c r="C85" s="62"/>
    </row>
    <row r="86">
      <c r="A86" s="4" t="s">
        <v>151</v>
      </c>
      <c r="C86" s="6">
        <f>SUM(F2:F29)</f>
        <v>4</v>
      </c>
    </row>
    <row r="87">
      <c r="A87" s="60" t="s">
        <v>146</v>
      </c>
      <c r="C87" s="19">
        <f>C86/C74</f>
        <v>0.2222222222</v>
      </c>
    </row>
    <row r="88">
      <c r="A88" s="4" t="s">
        <v>152</v>
      </c>
      <c r="C88" s="6">
        <f>SUM(G2:G30)</f>
        <v>3</v>
      </c>
    </row>
    <row r="89">
      <c r="A89" s="60" t="s">
        <v>146</v>
      </c>
      <c r="C89" s="7"/>
    </row>
    <row r="102">
      <c r="B102" s="1"/>
    </row>
  </sheetData>
  <mergeCells count="8">
    <mergeCell ref="A75:B75"/>
    <mergeCell ref="A77:B77"/>
    <mergeCell ref="A79:B79"/>
    <mergeCell ref="A81:B81"/>
    <mergeCell ref="A83:B83"/>
    <mergeCell ref="A84:B84"/>
    <mergeCell ref="A87:B87"/>
    <mergeCell ref="A89:B89"/>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52.63"/>
    <col customWidth="1" min="3" max="3" width="16.38"/>
    <col customWidth="1" min="5" max="5" width="21.0"/>
    <col customWidth="1" min="6" max="6" width="14.5"/>
    <col customWidth="1" min="7" max="7" width="13.88"/>
  </cols>
  <sheetData>
    <row r="1">
      <c r="A1" s="41" t="s">
        <v>125</v>
      </c>
      <c r="B1" s="42" t="s">
        <v>126</v>
      </c>
      <c r="C1" s="42" t="s">
        <v>127</v>
      </c>
      <c r="D1" s="42" t="s">
        <v>128</v>
      </c>
      <c r="E1" s="42"/>
      <c r="F1" s="42" t="s">
        <v>129</v>
      </c>
      <c r="G1" s="42" t="s">
        <v>130</v>
      </c>
      <c r="H1" s="42" t="s">
        <v>131</v>
      </c>
      <c r="I1" s="43"/>
      <c r="J1" s="44"/>
      <c r="K1" s="44"/>
      <c r="L1" s="44"/>
      <c r="M1" s="44"/>
      <c r="N1" s="44"/>
      <c r="O1" s="44"/>
      <c r="P1" s="44"/>
      <c r="Q1" s="44"/>
      <c r="R1" s="44"/>
      <c r="S1" s="44"/>
      <c r="T1" s="44"/>
      <c r="U1" s="44"/>
      <c r="V1" s="44"/>
      <c r="W1" s="44"/>
      <c r="X1" s="44"/>
      <c r="Y1" s="44"/>
    </row>
    <row r="2">
      <c r="A2" s="45"/>
      <c r="B2" s="86" t="s">
        <v>209</v>
      </c>
    </row>
    <row r="3">
      <c r="A3" s="45"/>
      <c r="B3" s="86" t="s">
        <v>210</v>
      </c>
    </row>
    <row r="4">
      <c r="A4" s="45">
        <v>45789.0</v>
      </c>
      <c r="B4" s="86" t="s">
        <v>211</v>
      </c>
      <c r="C4" s="1">
        <v>1.0</v>
      </c>
      <c r="D4" s="1">
        <v>1.0</v>
      </c>
      <c r="F4" s="1">
        <v>1.0</v>
      </c>
      <c r="G4" s="1">
        <v>0.0</v>
      </c>
    </row>
    <row r="5">
      <c r="A5" s="45">
        <v>45792.0</v>
      </c>
      <c r="B5" s="86" t="s">
        <v>212</v>
      </c>
      <c r="C5" s="1">
        <v>0.0</v>
      </c>
      <c r="D5" s="1">
        <v>1.0</v>
      </c>
      <c r="F5" s="1">
        <v>0.0</v>
      </c>
      <c r="G5" s="1">
        <v>0.0</v>
      </c>
    </row>
    <row r="6">
      <c r="A6" s="45">
        <v>45810.0</v>
      </c>
      <c r="B6" s="86" t="s">
        <v>213</v>
      </c>
      <c r="C6" s="1">
        <v>1.0</v>
      </c>
      <c r="D6" s="1">
        <v>1.0</v>
      </c>
      <c r="F6" s="1">
        <v>1.0</v>
      </c>
      <c r="G6" s="1">
        <v>0.0</v>
      </c>
    </row>
    <row r="7">
      <c r="A7" s="45">
        <v>45813.0</v>
      </c>
      <c r="B7" s="86" t="s">
        <v>214</v>
      </c>
      <c r="C7" s="1">
        <v>1.0</v>
      </c>
      <c r="D7" s="1">
        <v>1.0</v>
      </c>
      <c r="F7" s="1">
        <v>1.0</v>
      </c>
      <c r="G7" s="1">
        <v>0.0</v>
      </c>
    </row>
    <row r="8">
      <c r="A8" s="45">
        <v>45818.0</v>
      </c>
      <c r="B8" s="86" t="s">
        <v>215</v>
      </c>
      <c r="C8" s="1">
        <v>1.0</v>
      </c>
      <c r="D8" s="1">
        <v>1.0</v>
      </c>
      <c r="F8" s="1">
        <v>1.0</v>
      </c>
      <c r="G8" s="1">
        <v>0.0</v>
      </c>
    </row>
    <row r="9">
      <c r="A9" s="45">
        <v>45819.0</v>
      </c>
      <c r="B9" s="86" t="s">
        <v>216</v>
      </c>
      <c r="C9" s="1">
        <v>0.0</v>
      </c>
      <c r="D9" s="1">
        <v>1.0</v>
      </c>
      <c r="G9" s="1">
        <v>1.0</v>
      </c>
    </row>
    <row r="10">
      <c r="A10" s="45">
        <v>45819.0</v>
      </c>
      <c r="B10" s="86" t="s">
        <v>217</v>
      </c>
      <c r="C10" s="1">
        <v>0.0</v>
      </c>
      <c r="D10" s="1">
        <v>0.0</v>
      </c>
      <c r="F10" s="1">
        <v>0.0</v>
      </c>
      <c r="G10" s="1">
        <v>1.0</v>
      </c>
    </row>
    <row r="11">
      <c r="A11" s="45">
        <v>45824.0</v>
      </c>
      <c r="B11" s="86" t="s">
        <v>218</v>
      </c>
      <c r="C11" s="1">
        <v>0.0</v>
      </c>
      <c r="D11" s="1">
        <v>1.0</v>
      </c>
      <c r="F11" s="1">
        <v>0.0</v>
      </c>
      <c r="G11" s="1">
        <v>0.0</v>
      </c>
    </row>
    <row r="12">
      <c r="A12" s="45">
        <v>45826.0</v>
      </c>
      <c r="B12" s="86" t="s">
        <v>219</v>
      </c>
      <c r="C12" s="1">
        <v>1.0</v>
      </c>
      <c r="D12" s="1">
        <v>0.0</v>
      </c>
      <c r="F12" s="1">
        <v>0.0</v>
      </c>
      <c r="G12" s="1">
        <v>0.0</v>
      </c>
    </row>
    <row r="13">
      <c r="A13" s="45">
        <v>45828.0</v>
      </c>
      <c r="B13" s="86" t="s">
        <v>220</v>
      </c>
      <c r="C13" s="1">
        <v>1.0</v>
      </c>
      <c r="D13" s="1">
        <v>0.0</v>
      </c>
      <c r="F13" s="1">
        <v>0.0</v>
      </c>
      <c r="G13" s="1">
        <v>0.0</v>
      </c>
    </row>
    <row r="14">
      <c r="A14" s="45">
        <v>45835.0</v>
      </c>
      <c r="B14" s="86" t="s">
        <v>221</v>
      </c>
      <c r="C14" s="1">
        <v>1.0</v>
      </c>
      <c r="D14" s="1">
        <v>1.0</v>
      </c>
      <c r="F14" s="1">
        <v>1.0</v>
      </c>
      <c r="G14" s="1">
        <v>0.0</v>
      </c>
    </row>
    <row r="15">
      <c r="A15" s="45"/>
      <c r="B15" s="89"/>
    </row>
    <row r="16">
      <c r="A16" s="45"/>
      <c r="B16" s="89"/>
    </row>
    <row r="17">
      <c r="A17" s="45"/>
      <c r="B17" s="89"/>
    </row>
    <row r="18">
      <c r="A18" s="45"/>
      <c r="B18" s="89"/>
    </row>
    <row r="19">
      <c r="A19" s="45"/>
      <c r="B19" s="89"/>
    </row>
    <row r="20">
      <c r="A20" s="45"/>
      <c r="B20" s="89"/>
    </row>
    <row r="21">
      <c r="A21" s="45"/>
      <c r="B21" s="89"/>
    </row>
    <row r="22">
      <c r="A22" s="45"/>
      <c r="B22" s="89"/>
    </row>
    <row r="23">
      <c r="A23" s="45"/>
      <c r="B23" s="89"/>
    </row>
    <row r="24">
      <c r="A24" s="45"/>
      <c r="B24" s="89"/>
    </row>
    <row r="25">
      <c r="A25" s="45"/>
      <c r="B25" s="89"/>
    </row>
    <row r="26">
      <c r="A26" s="45"/>
      <c r="B26" s="89"/>
    </row>
    <row r="27">
      <c r="A27" s="45"/>
      <c r="B27" s="87"/>
    </row>
    <row r="28">
      <c r="A28" s="45"/>
      <c r="B28" s="89"/>
    </row>
    <row r="29">
      <c r="A29" s="45"/>
      <c r="B29" s="89"/>
    </row>
    <row r="30">
      <c r="A30" s="45"/>
      <c r="B30" s="86"/>
    </row>
    <row r="31">
      <c r="A31" s="45"/>
      <c r="B31" s="89"/>
    </row>
    <row r="32">
      <c r="A32" s="45"/>
      <c r="B32" s="89"/>
    </row>
    <row r="33">
      <c r="A33" s="45"/>
      <c r="B33" s="89"/>
    </row>
    <row r="34">
      <c r="A34" s="45"/>
      <c r="B34" s="89"/>
    </row>
    <row r="35">
      <c r="A35" s="45"/>
      <c r="B35" s="89"/>
    </row>
    <row r="36">
      <c r="A36" s="45"/>
      <c r="B36" s="89"/>
    </row>
    <row r="70">
      <c r="A70" s="56" t="s">
        <v>144</v>
      </c>
      <c r="B70" s="10"/>
      <c r="C70" s="6">
        <f>COUNTA(B4:B22)</f>
        <v>11</v>
      </c>
    </row>
    <row r="71">
      <c r="A71" s="49"/>
    </row>
    <row r="72">
      <c r="A72" s="56" t="s">
        <v>145</v>
      </c>
      <c r="B72" s="10"/>
      <c r="C72" s="6">
        <f>SUM(C2:C22)</f>
        <v>7</v>
      </c>
    </row>
    <row r="73">
      <c r="A73" s="57" t="s">
        <v>146</v>
      </c>
      <c r="C73" s="7"/>
    </row>
    <row r="74">
      <c r="A74" s="56" t="s">
        <v>147</v>
      </c>
      <c r="B74" s="10"/>
      <c r="C74" s="6" t="str">
        <f>SUM(#REF!)</f>
        <v>#REF!</v>
      </c>
    </row>
    <row r="75">
      <c r="A75" s="58"/>
    </row>
    <row r="76">
      <c r="A76" s="59" t="s">
        <v>148</v>
      </c>
      <c r="B76" s="10"/>
      <c r="C76" s="6" t="str">
        <f>C70-C78</f>
        <v>#REF!</v>
      </c>
    </row>
    <row r="77">
      <c r="A77" s="60" t="s">
        <v>146</v>
      </c>
      <c r="C77" s="7"/>
    </row>
    <row r="78">
      <c r="A78" s="56" t="s">
        <v>149</v>
      </c>
      <c r="B78" s="10"/>
      <c r="C78" s="6" t="str">
        <f>C72+C74</f>
        <v>#REF!</v>
      </c>
    </row>
    <row r="79">
      <c r="A79" s="60" t="s">
        <v>146</v>
      </c>
      <c r="C79" s="19"/>
    </row>
    <row r="80">
      <c r="A80" s="61" t="s">
        <v>150</v>
      </c>
      <c r="C80" s="8">
        <f>SUM(D2:D22)</f>
        <v>8</v>
      </c>
    </row>
    <row r="81">
      <c r="A81" s="61"/>
      <c r="B81" s="60" t="s">
        <v>146</v>
      </c>
      <c r="C81" s="62"/>
    </row>
    <row r="82">
      <c r="A82" s="4" t="s">
        <v>151</v>
      </c>
      <c r="C82" s="6">
        <f>SUM(F2:F27)</f>
        <v>5</v>
      </c>
    </row>
    <row r="83">
      <c r="A83" s="60" t="s">
        <v>146</v>
      </c>
      <c r="C83" s="19">
        <f>C82/C70</f>
        <v>0.4545454545</v>
      </c>
    </row>
    <row r="84">
      <c r="A84" s="4" t="s">
        <v>152</v>
      </c>
      <c r="C84" s="6">
        <f>SUM(G2:G23)</f>
        <v>2</v>
      </c>
    </row>
    <row r="85">
      <c r="A85" s="60" t="s">
        <v>146</v>
      </c>
      <c r="C85" s="7"/>
    </row>
  </sheetData>
  <mergeCells count="8">
    <mergeCell ref="A71:B71"/>
    <mergeCell ref="A73:B73"/>
    <mergeCell ref="A75:B75"/>
    <mergeCell ref="A77:B77"/>
    <mergeCell ref="A79:B79"/>
    <mergeCell ref="A80:B80"/>
    <mergeCell ref="A83:B83"/>
    <mergeCell ref="A85:B85"/>
  </mergeCells>
  <drawing r:id="rId1"/>
</worksheet>
</file>